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rcadio.Sarmiento\Desktop\Austeridad del gasto 2023\AÑO 2022\"/>
    </mc:Choice>
  </mc:AlternateContent>
  <bookViews>
    <workbookView xWindow="0" yWindow="0" windowWidth="28800" windowHeight="12300" activeTab="1"/>
  </bookViews>
  <sheets>
    <sheet name="datos" sheetId="2" r:id="rId1"/>
    <sheet name="formato captura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3" l="1"/>
  <c r="O33" i="3"/>
  <c r="O34" i="3"/>
  <c r="O35" i="3"/>
  <c r="O36" i="3"/>
  <c r="Q36" i="3" s="1"/>
  <c r="O37" i="3"/>
  <c r="Q33" i="3"/>
  <c r="Q34" i="3"/>
  <c r="Q35" i="3"/>
  <c r="Q37" i="3"/>
  <c r="V31" i="3"/>
  <c r="X31" i="3" s="1"/>
  <c r="U31" i="3"/>
  <c r="W31" i="3" s="1"/>
  <c r="O31" i="3"/>
  <c r="Q31" i="3" s="1"/>
  <c r="N31" i="3"/>
  <c r="P31" i="3" s="1"/>
  <c r="V34" i="3" l="1"/>
  <c r="X34" i="3" s="1"/>
  <c r="U34" i="3"/>
  <c r="W34" i="3" s="1"/>
  <c r="N34" i="3"/>
  <c r="P34" i="3" s="1"/>
  <c r="V33" i="3"/>
  <c r="X33" i="3" s="1"/>
  <c r="U33" i="3"/>
  <c r="W33" i="3" s="1"/>
  <c r="N33" i="3"/>
  <c r="P33" i="3" s="1"/>
  <c r="V32" i="3"/>
  <c r="X32" i="3" s="1"/>
  <c r="U32" i="3"/>
  <c r="W32" i="3" s="1"/>
  <c r="O32" i="3"/>
  <c r="Q32" i="3" s="1"/>
  <c r="N32" i="3"/>
  <c r="P32" i="3" s="1"/>
  <c r="N37" i="3"/>
  <c r="P37" i="3" s="1"/>
  <c r="V14" i="3" l="1"/>
  <c r="X14" i="3" s="1"/>
  <c r="U14" i="3"/>
  <c r="W14" i="3" s="1"/>
  <c r="O14" i="3"/>
  <c r="Q14" i="3" s="1"/>
  <c r="N14" i="3"/>
  <c r="P14" i="3" s="1"/>
  <c r="U13" i="3"/>
  <c r="W13" i="3" s="1"/>
  <c r="V13" i="3"/>
  <c r="X13" i="3" s="1"/>
  <c r="U15" i="3"/>
  <c r="W15" i="3" s="1"/>
  <c r="V15" i="3"/>
  <c r="X15" i="3" s="1"/>
  <c r="U16" i="3"/>
  <c r="W16" i="3" s="1"/>
  <c r="V16" i="3"/>
  <c r="X16" i="3" s="1"/>
  <c r="U17" i="3"/>
  <c r="W17" i="3" s="1"/>
  <c r="V17" i="3"/>
  <c r="X17" i="3" s="1"/>
  <c r="U18" i="3"/>
  <c r="W18" i="3" s="1"/>
  <c r="V18" i="3"/>
  <c r="X18" i="3" s="1"/>
  <c r="U19" i="3"/>
  <c r="W19" i="3" s="1"/>
  <c r="V19" i="3"/>
  <c r="X19" i="3" s="1"/>
  <c r="U20" i="3"/>
  <c r="W20" i="3" s="1"/>
  <c r="V20" i="3"/>
  <c r="X20" i="3" s="1"/>
  <c r="U21" i="3"/>
  <c r="W21" i="3" s="1"/>
  <c r="V21" i="3"/>
  <c r="X21" i="3" s="1"/>
  <c r="U22" i="3"/>
  <c r="W22" i="3" s="1"/>
  <c r="V22" i="3"/>
  <c r="X22" i="3" s="1"/>
  <c r="U23" i="3"/>
  <c r="X23" i="3"/>
  <c r="W23" i="3"/>
  <c r="U24" i="3"/>
  <c r="W24" i="3" s="1"/>
  <c r="V24" i="3"/>
  <c r="X24" i="3" s="1"/>
  <c r="U25" i="3"/>
  <c r="W25" i="3" s="1"/>
  <c r="V25" i="3"/>
  <c r="X25" i="3"/>
  <c r="U26" i="3"/>
  <c r="W26" i="3" s="1"/>
  <c r="V26" i="3"/>
  <c r="X26" i="3" s="1"/>
  <c r="U27" i="3"/>
  <c r="W27" i="3" s="1"/>
  <c r="V27" i="3"/>
  <c r="X27" i="3" s="1"/>
  <c r="U28" i="3"/>
  <c r="W28" i="3" s="1"/>
  <c r="V28" i="3"/>
  <c r="X28" i="3" s="1"/>
  <c r="U29" i="3"/>
  <c r="V29" i="3"/>
  <c r="X29" i="3" s="1"/>
  <c r="W29" i="3"/>
  <c r="U30" i="3"/>
  <c r="W30" i="3" s="1"/>
  <c r="V30" i="3"/>
  <c r="X30" i="3" s="1"/>
  <c r="U35" i="3"/>
  <c r="W35" i="3" s="1"/>
  <c r="V35" i="3"/>
  <c r="X35" i="3" s="1"/>
  <c r="U36" i="3"/>
  <c r="W36" i="3" s="1"/>
  <c r="V36" i="3"/>
  <c r="X36" i="3" s="1"/>
  <c r="U37" i="3"/>
  <c r="W37" i="3" s="1"/>
  <c r="V37" i="3"/>
  <c r="X37" i="3" s="1"/>
  <c r="N13" i="3"/>
  <c r="P13" i="3" s="1"/>
  <c r="O13" i="3"/>
  <c r="Q13" i="3" s="1"/>
  <c r="N15" i="3"/>
  <c r="P15" i="3" s="1"/>
  <c r="O15" i="3"/>
  <c r="Q15" i="3" s="1"/>
  <c r="N16" i="3"/>
  <c r="P16" i="3" s="1"/>
  <c r="O16" i="3"/>
  <c r="Q16" i="3" s="1"/>
  <c r="N17" i="3"/>
  <c r="P17" i="3" s="1"/>
  <c r="O17" i="3"/>
  <c r="Q17" i="3" s="1"/>
  <c r="P18" i="3"/>
  <c r="O18" i="3"/>
  <c r="Q18" i="3" s="1"/>
  <c r="N19" i="3"/>
  <c r="P19" i="3" s="1"/>
  <c r="O19" i="3"/>
  <c r="Q19" i="3" s="1"/>
  <c r="N20" i="3"/>
  <c r="P20" i="3" s="1"/>
  <c r="O20" i="3"/>
  <c r="Q20" i="3" s="1"/>
  <c r="N21" i="3"/>
  <c r="P21" i="3" s="1"/>
  <c r="O21" i="3"/>
  <c r="Q21" i="3" s="1"/>
  <c r="N22" i="3"/>
  <c r="P22" i="3" s="1"/>
  <c r="O22" i="3"/>
  <c r="Q22" i="3" s="1"/>
  <c r="N23" i="3"/>
  <c r="P23" i="3" s="1"/>
  <c r="O23" i="3"/>
  <c r="Q23" i="3" s="1"/>
  <c r="N24" i="3"/>
  <c r="P24" i="3" s="1"/>
  <c r="O24" i="3"/>
  <c r="Q24" i="3" s="1"/>
  <c r="N25" i="3"/>
  <c r="P25" i="3" s="1"/>
  <c r="O25" i="3"/>
  <c r="Q25" i="3" s="1"/>
  <c r="N26" i="3"/>
  <c r="P26" i="3" s="1"/>
  <c r="O26" i="3"/>
  <c r="Q26" i="3" s="1"/>
  <c r="N27" i="3"/>
  <c r="P27" i="3" s="1"/>
  <c r="O27" i="3"/>
  <c r="Q27" i="3" s="1"/>
  <c r="N28" i="3"/>
  <c r="P28" i="3" s="1"/>
  <c r="O28" i="3"/>
  <c r="Q28" i="3" s="1"/>
  <c r="N29" i="3"/>
  <c r="P29" i="3" s="1"/>
  <c r="O29" i="3"/>
  <c r="Q29" i="3" s="1"/>
  <c r="N30" i="3"/>
  <c r="P30" i="3" s="1"/>
  <c r="O30" i="3"/>
  <c r="Q30" i="3" s="1"/>
  <c r="N35" i="3"/>
  <c r="P35" i="3" s="1"/>
  <c r="N36" i="3"/>
  <c r="P36" i="3" s="1"/>
  <c r="V12" i="3" l="1"/>
  <c r="X12" i="3" s="1"/>
  <c r="U12" i="3"/>
  <c r="W12" i="3" s="1"/>
  <c r="O12" i="3"/>
  <c r="Q12" i="3" s="1"/>
  <c r="P12" i="3"/>
</calcChain>
</file>

<file path=xl/comments1.xml><?xml version="1.0" encoding="utf-8"?>
<comments xmlns="http://schemas.openxmlformats.org/spreadsheetml/2006/main">
  <authors>
    <author>Johanna Vega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</rPr>
          <t>Johanna Vega:</t>
        </r>
        <r>
          <rPr>
            <sz val="9"/>
            <color indexed="81"/>
            <rFont val="Tahoma"/>
            <family val="2"/>
          </rPr>
          <t xml:space="preserve">
No sobrepasar el valor techo del año 2021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Johanna Vega:</t>
        </r>
        <r>
          <rPr>
            <sz val="9"/>
            <color indexed="81"/>
            <rFont val="Tahoma"/>
            <family val="2"/>
          </rPr>
          <t xml:space="preserve">
No sobrepasar el valor techo 2021
</t>
        </r>
      </text>
    </comment>
  </commentList>
</comments>
</file>

<file path=xl/sharedStrings.xml><?xml version="1.0" encoding="utf-8"?>
<sst xmlns="http://schemas.openxmlformats.org/spreadsheetml/2006/main" count="351" uniqueCount="221">
  <si>
    <t>Contratos de prestación de servicios profesionales y de apoyo a la gestión</t>
  </si>
  <si>
    <t>Horas extras, dominicales y festivos</t>
  </si>
  <si>
    <t>Viáticos y gastos de viaje</t>
  </si>
  <si>
    <t>Telefonía celular</t>
  </si>
  <si>
    <t>Telefonía fija</t>
  </si>
  <si>
    <t>Vehículos oficiales</t>
  </si>
  <si>
    <t>Fotocopiado, multicopiado e impresión</t>
  </si>
  <si>
    <t>Eventos y conmemoraciones</t>
  </si>
  <si>
    <t>Servicios públicos</t>
  </si>
  <si>
    <t>COMPONENTES</t>
  </si>
  <si>
    <t>Viáticos y Gastos de Viaje</t>
  </si>
  <si>
    <t>Administración de Servicios</t>
  </si>
  <si>
    <t>Control del Consumo de los Recursos Naturales y Sostenibilidad Ambiental</t>
  </si>
  <si>
    <t>Ejecución</t>
  </si>
  <si>
    <t>Suscripción electrónica</t>
  </si>
  <si>
    <t>Agua</t>
  </si>
  <si>
    <t xml:space="preserve">Gas </t>
  </si>
  <si>
    <t>Energía</t>
  </si>
  <si>
    <t>REGISTRO RESULTADOS PLAN DE AUSTERIDAD DEL GASTO PÚBLICO</t>
  </si>
  <si>
    <t>ENTIDAD</t>
  </si>
  <si>
    <t>SECTOR ADMINISTRATIVO</t>
  </si>
  <si>
    <t>Gestión pública </t>
  </si>
  <si>
    <t>Gobierno</t>
  </si>
  <si>
    <t>Hacienda </t>
  </si>
  <si>
    <t>Planeación </t>
  </si>
  <si>
    <t>Desarrollo Económico Industria y Turismo </t>
  </si>
  <si>
    <t>Educación </t>
  </si>
  <si>
    <t>Salud</t>
  </si>
  <si>
    <t>Integración Social</t>
  </si>
  <si>
    <t>Cultura, Recreación y Deporte </t>
  </si>
  <si>
    <t>Ambiente </t>
  </si>
  <si>
    <t>Movilidad</t>
  </si>
  <si>
    <t>Hábitat </t>
  </si>
  <si>
    <t>Mujeres</t>
  </si>
  <si>
    <t>Seguridad, Convivencia y Justicia </t>
  </si>
  <si>
    <t>Gestión Jurídica</t>
  </si>
  <si>
    <t>Otras entidades presentes en la ciudad </t>
  </si>
  <si>
    <t>SECTOR</t>
  </si>
  <si>
    <t>VIGENCIA</t>
  </si>
  <si>
    <t>VIGENCIA DEL REPORTE</t>
  </si>
  <si>
    <t xml:space="preserve">PERIODO A REPORTAR </t>
  </si>
  <si>
    <t>DESTINATARIO</t>
  </si>
  <si>
    <t>FECHA MAXIMA DE REPORTE</t>
  </si>
  <si>
    <t>FECHA DE REPORTE</t>
  </si>
  <si>
    <t>PRIORIZADO?</t>
  </si>
  <si>
    <t>SI</t>
  </si>
  <si>
    <t>NO</t>
  </si>
  <si>
    <t>Suscripción física</t>
  </si>
  <si>
    <t>Edición, impresión, reproducción o publicación de avisos, informes, folletos o textos institucionales, piezas de comunicación, tales como avisos, folletos, cuadernillos, entre otros</t>
  </si>
  <si>
    <t>Tiquetes</t>
  </si>
  <si>
    <t>Mantenimiento preventivo de vehículos</t>
  </si>
  <si>
    <t>Combustible</t>
  </si>
  <si>
    <t>FORMULACIÓN</t>
  </si>
  <si>
    <t>Concejo de Bogotá - publicación en la página web de la entidad</t>
  </si>
  <si>
    <t>15 días hábiles de julio</t>
  </si>
  <si>
    <t>15 días hábiles de enero</t>
  </si>
  <si>
    <t>mediados de octubre (según fecha de solicitud de la SDH)</t>
  </si>
  <si>
    <t>Edición, impresión, reproducción, publicación de avisos (publicidad)</t>
  </si>
  <si>
    <t>Suscripciones (periódicos y revistas, publicaciones y bases de datos)</t>
  </si>
  <si>
    <t>1. Enero a junio</t>
  </si>
  <si>
    <t>2. Enero a septiembre (anteproyecto de presupuesto)</t>
  </si>
  <si>
    <t>Secretaría de Hacienda</t>
  </si>
  <si>
    <t>1. Secretaría General de la Alcaldía de Bogotá</t>
  </si>
  <si>
    <t>4. Departamento Administrativo del Servicio Civil Distrital</t>
  </si>
  <si>
    <t>1. Secretaría Distrital de Gobierno</t>
  </si>
  <si>
    <t>2. Departamento Administrativo del Espacio Público, Dadep</t>
  </si>
  <si>
    <t>3. Instituto Distrital de la Participación y Acción Comunal, IDPAC</t>
  </si>
  <si>
    <t>1. Secretaría Distrital de Hacienda</t>
  </si>
  <si>
    <t>2. Fondo de Prestaciones Económicas, Cesantías y Pensiones de Bogotá, Foncep</t>
  </si>
  <si>
    <t>4. Lotería de Bogotá</t>
  </si>
  <si>
    <t>1. Secretaría Distrital de Planeación</t>
  </si>
  <si>
    <t>1. Secretaría Distrital de Desarrollo Económico</t>
  </si>
  <si>
    <t>4. Corporación para el Desarrollo y la Productividad - Bogotá Región</t>
  </si>
  <si>
    <t>1.  Secretaría de Educación del Distrito</t>
  </si>
  <si>
    <t>3. Universidad Distrital Francisco José de Caldas</t>
  </si>
  <si>
    <t>1. Secretaría Distrital de Salud de Bogotá</t>
  </si>
  <si>
    <t>2. Fondo Financiero Distrital de Salud</t>
  </si>
  <si>
    <t>4. Subred Integrada de Servicios de Salud Centro Oriente E.S.E.</t>
  </si>
  <si>
    <t>6. Capital Salud EPS-S SAS </t>
  </si>
  <si>
    <t>1. Secretaría Social</t>
  </si>
  <si>
    <t>2. Instituto Distrital para la Protección de la Niñez y la Juventud</t>
  </si>
  <si>
    <t>1. Secretaría de Cultura, Recreación y Deporte</t>
  </si>
  <si>
    <t>2. Instituto Distrital de Recreación y Deporte</t>
  </si>
  <si>
    <t>3. Orquesta Filarmonica de Bogotá</t>
  </si>
  <si>
    <t>4. Instituto Distrital de Patrimonio Cultural</t>
  </si>
  <si>
    <t>5. Fundación Gilberto Alzate Avendaño</t>
  </si>
  <si>
    <t>6. Instituto Distrital de las Artes</t>
  </si>
  <si>
    <t>7. Canal Capital</t>
  </si>
  <si>
    <t>2. Jardín Botánico de Bogotá</t>
  </si>
  <si>
    <t>3. Instituto Distrital de Gestión de Riesgos y Cambio Climático</t>
  </si>
  <si>
    <t>4. Instituto Distrital de Protección y Bienestar Animal IDPYBA</t>
  </si>
  <si>
    <t>1. Secretaría Distrital de Movilidad</t>
  </si>
  <si>
    <t>2. Unidad Administrativa Especial De Rehabilitacion Y Mantenimiento Vial</t>
  </si>
  <si>
    <t>3. Instituto de Desarrollo Urbano</t>
  </si>
  <si>
    <t>4. Transmilenio</t>
  </si>
  <si>
    <t>5. Empresa Metro de Bogotá </t>
  </si>
  <si>
    <t>6. Terminal de Transportes de Bogotá</t>
  </si>
  <si>
    <t>1. Secretaría Distrital del Hábitat</t>
  </si>
  <si>
    <t>6. Grupo Energía de Bogotá</t>
  </si>
  <si>
    <t>7.  Empresa de Telecomunicaciones de Bogotá</t>
  </si>
  <si>
    <t>1. Secretaría Distrital de la Mujer </t>
  </si>
  <si>
    <t>1. Secretaría Distrital de Seguridad, Convivencia y Justicia </t>
  </si>
  <si>
    <t>2. Unidad Administrativa Especial Cuerpo Oficial de Bomberos de Bogotá</t>
  </si>
  <si>
    <t>1. Secretaría Jurídica Distrital </t>
  </si>
  <si>
    <t>3. Unidad Administrativa Especial de Catastro</t>
  </si>
  <si>
    <t>3. Instituto Distrital de Turismo</t>
  </si>
  <si>
    <t>2. Instituto Popular para la Economía Social</t>
  </si>
  <si>
    <t>2. Instituto para la Investigación Educativa y el Desarrollo Pedagógico</t>
  </si>
  <si>
    <t>7. Instituto Distrital de Ciencia, Biotecnología e Innovación en Salud</t>
  </si>
  <si>
    <t>3. Subred Integrada de Servicios de Salud Norte E.S.E.</t>
  </si>
  <si>
    <t>5. Subred Integrada de Servicios de Salud Sur E.S.E</t>
  </si>
  <si>
    <t>4. Empresa de Renovación y Desarrollo Urbano de Bogotá</t>
  </si>
  <si>
    <t>2. Unidad Administrativa Especial de Servicios Públicos</t>
  </si>
  <si>
    <t>3. Caja de Vivienda Popular</t>
  </si>
  <si>
    <t>5.  Empresa de Acueducto y Alcantarillado de Bogotá</t>
  </si>
  <si>
    <t>1. Concejo de Bogotá</t>
  </si>
  <si>
    <t>2. Personería de Bogotá</t>
  </si>
  <si>
    <t>3. Veeduría Distrital de Bogotá</t>
  </si>
  <si>
    <t>Columna1</t>
  </si>
  <si>
    <t>OBSERVACIONES
(comentarios que aclaren los resultados)</t>
  </si>
  <si>
    <t>GIROS</t>
  </si>
  <si>
    <t>CONSUMO EN GIROS</t>
  </si>
  <si>
    <t>1. Secretaría Distrital de Ambiente</t>
  </si>
  <si>
    <t>UNIDAD DE MEDIDA</t>
  </si>
  <si>
    <t>CANTIDAD UNIDAD DE MEDIDA</t>
  </si>
  <si>
    <t>CONSUMO EN UNIDAD DE MEDIDA</t>
  </si>
  <si>
    <t>META
(EN % DE REDUCCIÓN DE RECURSOS)</t>
  </si>
  <si>
    <t>META
(EN % DE REDUCCIÓN DE LA UNIDAD DE MEDIDA)</t>
  </si>
  <si>
    <t>SEGUIMIENTO</t>
  </si>
  <si>
    <t>SEGUIMIENTO DEL 1 DE ENERO AL 30 DE JUNIO</t>
  </si>
  <si>
    <t>SEGUIMIENTO DEL 1 DE ENERO AL 31 DE DICIEMBRE</t>
  </si>
  <si>
    <t>LINEA BASE DEL 1 DE ENERO AL 30 DE JUNIO</t>
  </si>
  <si>
    <t>LINEA BASE DEL 1 DE ENERO AL 31 DE DICIEMBRE</t>
  </si>
  <si>
    <t>INDICADOR DE AUSTERIDAD 
(1-(total giros del periodo/total giros del mismo periodo de año anterior))</t>
  </si>
  <si>
    <t>INDICADOR DE AUSTERIDAD 
(1-(total consumo unidad de medida en el periodo/total consumo unidad de medida del mismo periodo de año anterior))</t>
  </si>
  <si>
    <t>INDICADOR DE CUMPLIMIENTO EN UNIDAD DE MEDIDA
(INDICADOR DE AUSTERIDAD/META)</t>
  </si>
  <si>
    <t>INDICADOR DE CUMPLIMIENTO EN GIROS
(INDICADOR DE AUSTERIDAD/META)</t>
  </si>
  <si>
    <t>Número de horas liquidadas y pagadas.</t>
  </si>
  <si>
    <t>Número de personas contratadas (Sin incluir Cesiones).</t>
  </si>
  <si>
    <t>Número de Equipos Adquiridos.</t>
  </si>
  <si>
    <t>Horas extras diurnas, nocturnas, dominicales y festivas</t>
  </si>
  <si>
    <t>No Aplica</t>
  </si>
  <si>
    <t>Equipos Celular</t>
  </si>
  <si>
    <t>Gastos de viajes y viáticos</t>
  </si>
  <si>
    <t xml:space="preserve">Planes de telefonía móvil </t>
  </si>
  <si>
    <t>Número de líneas activas.</t>
  </si>
  <si>
    <t>Líneas de telefonía fija</t>
  </si>
  <si>
    <t>Servicio contratado de alquiler de vehículos</t>
  </si>
  <si>
    <t>Parque automotor</t>
  </si>
  <si>
    <t>Número de vehículos que componen el parque automotor.</t>
  </si>
  <si>
    <t>Cantidad de Tiquetes expedidos y utilizados.</t>
  </si>
  <si>
    <t xml:space="preserve">Número de Galones de Combustible consumidos. </t>
  </si>
  <si>
    <t xml:space="preserve">Impresión </t>
  </si>
  <si>
    <t>Fotocopiado</t>
  </si>
  <si>
    <t>Número de folios impresos.</t>
  </si>
  <si>
    <t xml:space="preserve">Cantidad de suscripciones contratadas en la vigencia. </t>
  </si>
  <si>
    <t xml:space="preserve">Actividades definidas en los planes y programas de bienestar e incentivos para servidores públicos o actos protocolarios que deben atenderse misionalmente. </t>
  </si>
  <si>
    <t xml:space="preserve">Cantidad de Actividades y/o eventos realizados. </t>
  </si>
  <si>
    <t>Metros Cubicos facturados en el periodo</t>
  </si>
  <si>
    <t xml:space="preserve">Kilovatios por hora facturados en el periodo. </t>
  </si>
  <si>
    <t>¿EL GASTO / COMPONENTE SE PRIORIZA COMO GASTO ELEGIBLE PARA LA VIGENCIA?</t>
  </si>
  <si>
    <t>GASTOS CONTEMPLADOS EN EL DECRETO 492 DE 2019</t>
  </si>
  <si>
    <t>Administrativo</t>
  </si>
  <si>
    <t>Otros</t>
  </si>
  <si>
    <t>OTRAS ENTIDADES</t>
  </si>
  <si>
    <t>Nota:  Los valores deben ser registrados en pesos</t>
  </si>
  <si>
    <t>OTROS SECTORES</t>
  </si>
  <si>
    <t>Gestión_pública </t>
  </si>
  <si>
    <t>Hacienda</t>
  </si>
  <si>
    <t>Desarrollo_Económico_Indus</t>
  </si>
  <si>
    <t>Educación</t>
  </si>
  <si>
    <t>Integración_Social</t>
  </si>
  <si>
    <t>Cultura_Recreación_Deporte</t>
  </si>
  <si>
    <t>Ambiente</t>
  </si>
  <si>
    <t>Hábitat</t>
  </si>
  <si>
    <t>Seguridad_Convivencia_Justicia</t>
  </si>
  <si>
    <t>Gestión_Jurídica</t>
  </si>
  <si>
    <t>Otras_entidades</t>
  </si>
  <si>
    <t>3. Enero a diciembre</t>
  </si>
  <si>
    <t>Contratos de prestación de servicios y administración de personal FUNCIONAMIENTO</t>
  </si>
  <si>
    <t>Contratos de prestación de servicios y administración de personal INVERSIÓN*</t>
  </si>
  <si>
    <t xml:space="preserve">* Nota: Esta informacion de Inversion solo sera remitida a la Secretaria Distrital de Hacienda, para analisis interno de la DDP y, conforme a la Circular, no hace parte integral del informe de austeridad. </t>
  </si>
  <si>
    <t>NA</t>
  </si>
  <si>
    <t>NO SE TIENEN CONTRATOS DE PRESTACIÓN DE SERVICIOS CARGADOS A FUNCIONAMIENTO</t>
  </si>
  <si>
    <t>ESTA INFORMACIÓN ES REPORTADA POR GOBIERNO QUIEN MANEJA EL PERSONAL DE NÓMINA, YA QUE LOS CONTRATOS DE PRESTACIÓN DE SERVICIOS NO CONTIENEN RECARGOS POR HORAS EXTRAS NI DOMINICALES</t>
  </si>
  <si>
    <t xml:space="preserve">ESTA INFORMACIÓN ES REPORTADA POR GOBIERNO </t>
  </si>
  <si>
    <t>ESTE RUBRO NO ES SUJETO DE AUSTERIDAD YA QUE LOS PERFILES SON LIMITADOS Y SE REQUIEREN PARA LA EJECUCIÓN DEL PLAN DE GOBIERNO</t>
  </si>
  <si>
    <t>LA ENTIDAD NO CUENTA CON PLANES DE TELEFONÍA MÓVIL</t>
  </si>
  <si>
    <t>LA ENTIDAD NO CUENTA CON EQUIPOS CELULARES</t>
  </si>
  <si>
    <t>LA ENTIDAD NO CUENTA CON VEHÍCULOS CONTRATADOS</t>
  </si>
  <si>
    <t>Número de fotocopiadoras contratadas</t>
  </si>
  <si>
    <t>Contratos de publicidad y/o propaganda personalizada (agendas, almanaques, libretas, pocillos, vasos, esferos, regalos corporativos, souvenir o recuerdos)</t>
  </si>
  <si>
    <t>LA ENTIDAD MANTIENE PARA LA VIGENCIA 2022 LA MISMA CANTIDAD DE PARQUE AUTOMOTOR</t>
  </si>
  <si>
    <t>PARA LA VIGENCIA 2022 EL INCREMENTO ES DADO DE CARA A LA NORMAILIDAD DE LAS ACTIVIDADES ADMINISTRATIVAS Y OPERATIVAS</t>
  </si>
  <si>
    <t>PARA LA VIGENCIA 2022 SE ESTÁ EJECUTANDO PRESUPUESTO QUE NO FUE EJECUTADO EN EL CONTRATO DE LA VIGENCIA 2021</t>
  </si>
  <si>
    <t>NO SE CONTEMPLA REALIZAR SUSCRIPCIONES FÍSICAS</t>
  </si>
  <si>
    <t>NO SE CONTEMPLA REALIZAR SUSCRIPCIONES ELECTRÓNICAS</t>
  </si>
  <si>
    <t>ESTA INFORMACIÓN ES REPORTADA POR GOBIERNO YA QUE ES EL QUE SE ENCARGA DE COORDINAR Y PRESUPUESTAR ESTAS ACTIVIDADES</t>
  </si>
  <si>
    <t>LA ENTIDAD NO CUENTA CON ESTE SERVICIO PÚBLICO</t>
  </si>
  <si>
    <t>LA REDUCCIÓN EN GIROS SE REFLEJARÁ EN EL SEGUNDO SEMESSTRE 2022 CON LA ENTRADA EN VIGENCIA DEL NUEVO CONTRATO QUE INICIÓ EN JULIO 2022</t>
  </si>
  <si>
    <t>EN LA VIGENCIA 2021 EL CONTRATO ESTABA RELACIONADO CON EL NÚMERO DE COPIAS GENERADAS E INCLUÍA CONSUMIBLES DE PAPEL Y TONER, PARA LA VIGENCIA 2022 EL CONTRATO SOLO CONTEMPLA EL ALQUILER DE LOS EQUIPOS</t>
  </si>
  <si>
    <t>LA REDUCCIÓN EN EL NÚMERO DE LÍNEAS CONTRIBUYÓ A UN AHORRO EN LA AUSTERIDAD DE ESTE GASTO</t>
  </si>
  <si>
    <t>EL CONTRATO DE MTTO AL PARQUE AUTOMOTOR FINALIZÓ EN EL MES DE SEPTIEMBRE</t>
  </si>
  <si>
    <t>Parámetros para contratar servicios administrativos</t>
  </si>
  <si>
    <t>Condiciones para contratar elementos de consumo</t>
  </si>
  <si>
    <t>Inventario y stock de elementos</t>
  </si>
  <si>
    <t>Suministro del servicio de internet</t>
  </si>
  <si>
    <t>Consumo de papel</t>
  </si>
  <si>
    <t>Número de resmas consumidas</t>
  </si>
  <si>
    <t>Bienes e inmuebles asegurados</t>
  </si>
  <si>
    <t>Número de bienes e inmuebles asegurados</t>
  </si>
  <si>
    <t>Internet</t>
  </si>
  <si>
    <t>3.75%</t>
  </si>
  <si>
    <t xml:space="preserve">Megas facturadas en el periodo </t>
  </si>
  <si>
    <t>ESTE RUBRO SE ADICIONA YA QUE CORRESPONDE A UNO DE LOS NUEVE RUBROS PRIORIZADOS EN LA VIGENICA 2022</t>
  </si>
  <si>
    <t>DADO AL RETORNO DE LA PRESENCIALIDAD Y A TRÁMITES ADMINISTRATIVOS DE MANERA FÍSICA, ESTE RUBRO PRESENTA UN INCREMENTO EN SUS RESULTADOS</t>
  </si>
  <si>
    <t>ESTE INCREMENTO SE DEBE A QUE CADA AÑO TIENE UN CONTRATO DIFERENTE, EL PRIMERO FUE SUSCRITO EN EL 2020 Y EL SEGUNDO EN EL 2022</t>
  </si>
  <si>
    <t>ESTE INCREMENTO SE DEBE AL INCREMENTO EN LAS TARIFAS POR CAMBIO DE AÑO</t>
  </si>
  <si>
    <t>SE REALIZARON MEDIDAS DE USO EFICIENTE QUE PERMITIERON REDUCIR ESTE GASTO</t>
  </si>
  <si>
    <t>DADO AL RETORNO DE LA PRESENCIALIDAD ESTE RUBRO SE INCREMENTA</t>
  </si>
  <si>
    <t>PARA LA VIGENCIA 2022 EL INCREMENTO ES DADO DE CARA A LA NORMALIDAD DE LAS ACTIVIDADES ADMINISTRATIVAS Y OPERATIVAS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</si>
</sst>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thin">
        <color theme="4" tint="0.39994506668294322"/>
      </right>
      <top/>
      <bottom/>
      <diagonal/>
    </border>
    <border>
      <left style="medium">
        <color theme="4" tint="0.399914548173467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 style="medium">
        <color theme="4" tint="0.39988402966399123"/>
      </left>
      <right/>
      <top style="medium">
        <color theme="4" tint="0.39988402966399123"/>
      </top>
      <bottom style="medium">
        <color theme="4" tint="0.39988402966399123"/>
      </bottom>
      <diagonal/>
    </border>
    <border>
      <left/>
      <right/>
      <top style="medium">
        <color theme="4" tint="0.39988402966399123"/>
      </top>
      <bottom style="medium">
        <color theme="4" tint="0.39988402966399123"/>
      </bottom>
      <diagonal/>
    </border>
    <border>
      <left style="medium">
        <color theme="4" tint="0.399914548173467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medium">
        <color theme="4" tint="0.39988402966399123"/>
      </left>
      <right style="medium">
        <color theme="4" tint="0.39988402966399123"/>
      </right>
      <top/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4506668294322"/>
      </left>
      <right/>
      <top style="medium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88402966399123"/>
      </bottom>
      <diagonal/>
    </border>
    <border>
      <left style="thin">
        <color theme="4" tint="0.39994506668294322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88402966399123"/>
      </left>
      <right/>
      <top style="thin">
        <color theme="4" tint="0.39988402966399123"/>
      </top>
      <bottom style="thin">
        <color theme="4" tint="0.39988402966399123"/>
      </bottom>
      <diagonal/>
    </border>
    <border>
      <left/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/>
      <diagonal/>
    </border>
  </borders>
  <cellStyleXfs count="5">
    <xf numFmtId="0" fontId="0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6" borderId="0" applyNumberFormat="0" applyBorder="0" applyAlignment="0" applyProtection="0"/>
    <xf numFmtId="43" fontId="2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/>
    <xf numFmtId="0" fontId="0" fillId="2" borderId="2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3" fillId="6" borderId="0" xfId="3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9" fontId="0" fillId="2" borderId="13" xfId="2" applyFont="1" applyFill="1" applyBorder="1" applyAlignment="1" applyProtection="1">
      <alignment horizontal="center" vertical="center"/>
      <protection locked="0"/>
    </xf>
    <xf numFmtId="9" fontId="0" fillId="2" borderId="12" xfId="0" applyNumberFormat="1" applyFont="1" applyFill="1" applyBorder="1" applyAlignment="1" applyProtection="1">
      <alignment horizontal="center" vertical="center"/>
      <protection locked="0"/>
    </xf>
    <xf numFmtId="9" fontId="0" fillId="2" borderId="13" xfId="2" applyFont="1" applyFill="1" applyBorder="1" applyAlignment="1" applyProtection="1">
      <alignment horizontal="center" vertical="center"/>
    </xf>
    <xf numFmtId="9" fontId="0" fillId="2" borderId="12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1" fillId="4" borderId="23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10" borderId="36" xfId="0" applyFont="1" applyFill="1" applyBorder="1" applyAlignment="1" applyProtection="1">
      <alignment horizontal="center" vertical="center" wrapText="1"/>
      <protection locked="0"/>
    </xf>
    <xf numFmtId="0" fontId="1" fillId="7" borderId="36" xfId="0" applyFont="1" applyFill="1" applyBorder="1" applyAlignment="1" applyProtection="1">
      <alignment horizontal="center" vertical="center" wrapText="1"/>
      <protection locked="0"/>
    </xf>
    <xf numFmtId="0" fontId="1" fillId="8" borderId="2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9" fontId="4" fillId="0" borderId="13" xfId="2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right" vertical="center"/>
      <protection locked="0"/>
    </xf>
    <xf numFmtId="42" fontId="0" fillId="0" borderId="4" xfId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2" fontId="0" fillId="0" borderId="1" xfId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wrapText="1"/>
      <protection locked="0"/>
    </xf>
    <xf numFmtId="0" fontId="1" fillId="9" borderId="26" xfId="0" applyFont="1" applyFill="1" applyBorder="1" applyAlignment="1" applyProtection="1">
      <alignment horizontal="center" vertical="center" wrapText="1"/>
      <protection locked="0"/>
    </xf>
    <xf numFmtId="0" fontId="1" fillId="11" borderId="26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" fillId="4" borderId="47" xfId="0" applyFont="1" applyFill="1" applyBorder="1" applyAlignment="1" applyProtection="1">
      <alignment horizontal="right" vertical="center" wrapText="1"/>
      <protection locked="0"/>
    </xf>
    <xf numFmtId="0" fontId="1" fillId="4" borderId="47" xfId="0" applyFont="1" applyFill="1" applyBorder="1" applyAlignment="1" applyProtection="1">
      <alignment horizontal="right" vertical="center" wrapText="1"/>
      <protection locked="0"/>
    </xf>
    <xf numFmtId="164" fontId="1" fillId="5" borderId="0" xfId="4" applyNumberFormat="1" applyFont="1" applyFill="1" applyBorder="1" applyAlignment="1" applyProtection="1">
      <alignment horizontal="center" wrapText="1"/>
      <protection locked="0"/>
    </xf>
    <xf numFmtId="164" fontId="4" fillId="0" borderId="24" xfId="4" applyNumberFormat="1" applyFont="1" applyBorder="1" applyAlignment="1" applyProtection="1">
      <alignment horizontal="center" vertical="center" wrapText="1"/>
      <protection locked="0"/>
    </xf>
    <xf numFmtId="164" fontId="4" fillId="0" borderId="21" xfId="4" applyNumberFormat="1" applyFont="1" applyBorder="1" applyAlignment="1" applyProtection="1">
      <alignment horizontal="center" vertical="center" wrapText="1"/>
      <protection locked="0"/>
    </xf>
    <xf numFmtId="164" fontId="4" fillId="0" borderId="25" xfId="4" applyNumberFormat="1" applyFont="1" applyBorder="1" applyAlignment="1" applyProtection="1">
      <alignment horizontal="center" vertical="center" wrapText="1"/>
      <protection locked="0"/>
    </xf>
    <xf numFmtId="164" fontId="4" fillId="0" borderId="22" xfId="4" applyNumberFormat="1" applyFont="1" applyBorder="1" applyAlignment="1" applyProtection="1">
      <alignment horizontal="center" vertical="center" wrapText="1"/>
      <protection locked="0"/>
    </xf>
    <xf numFmtId="164" fontId="0" fillId="0" borderId="0" xfId="4" applyNumberFormat="1" applyFont="1" applyAlignment="1" applyProtection="1">
      <alignment horizontal="center"/>
      <protection locked="0"/>
    </xf>
    <xf numFmtId="164" fontId="1" fillId="4" borderId="47" xfId="4" applyNumberFormat="1" applyFont="1" applyFill="1" applyBorder="1" applyAlignment="1" applyProtection="1">
      <alignment horizontal="right" vertical="center" wrapText="1"/>
      <protection locked="0"/>
    </xf>
    <xf numFmtId="164" fontId="1" fillId="8" borderId="26" xfId="4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4" applyNumberFormat="1" applyFont="1" applyBorder="1" applyAlignment="1" applyProtection="1">
      <alignment horizontal="right" vertical="center"/>
      <protection locked="0"/>
    </xf>
    <xf numFmtId="164" fontId="0" fillId="0" borderId="0" xfId="4" applyNumberFormat="1" applyFont="1" applyProtection="1">
      <protection locked="0"/>
    </xf>
    <xf numFmtId="164" fontId="1" fillId="4" borderId="48" xfId="4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42" fontId="0" fillId="0" borderId="43" xfId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9" fontId="4" fillId="0" borderId="1" xfId="2" applyFont="1" applyBorder="1" applyAlignment="1" applyProtection="1">
      <alignment horizontal="center" vertical="center" wrapText="1"/>
      <protection locked="0"/>
    </xf>
    <xf numFmtId="9" fontId="4" fillId="0" borderId="2" xfId="2" applyFont="1" applyBorder="1" applyAlignment="1" applyProtection="1">
      <alignment horizontal="center" vertical="center" wrapText="1"/>
      <protection locked="0"/>
    </xf>
    <xf numFmtId="9" fontId="4" fillId="0" borderId="6" xfId="2" applyFont="1" applyBorder="1" applyAlignment="1" applyProtection="1">
      <alignment horizontal="center" vertical="center" wrapText="1"/>
      <protection locked="0"/>
    </xf>
    <xf numFmtId="9" fontId="0" fillId="0" borderId="0" xfId="2" applyFont="1" applyAlignment="1" applyProtection="1">
      <alignment horizontal="center" vertical="center"/>
      <protection locked="0"/>
    </xf>
    <xf numFmtId="10" fontId="0" fillId="2" borderId="13" xfId="2" applyNumberFormat="1" applyFont="1" applyFill="1" applyBorder="1" applyAlignment="1" applyProtection="1">
      <alignment horizontal="center" vertical="center"/>
    </xf>
    <xf numFmtId="42" fontId="0" fillId="0" borderId="43" xfId="1" applyFont="1" applyBorder="1" applyAlignment="1" applyProtection="1">
      <alignment horizontal="center" vertical="center" wrapText="1"/>
      <protection locked="0"/>
    </xf>
    <xf numFmtId="9" fontId="0" fillId="0" borderId="4" xfId="2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64" fontId="0" fillId="0" borderId="12" xfId="4" applyNumberFormat="1" applyFont="1" applyFill="1" applyBorder="1" applyAlignment="1" applyProtection="1">
      <alignment horizontal="right" vertical="center"/>
      <protection locked="0"/>
    </xf>
    <xf numFmtId="42" fontId="0" fillId="0" borderId="4" xfId="1" applyFont="1" applyFill="1" applyBorder="1" applyAlignment="1" applyProtection="1">
      <alignment horizontal="right" vertical="center"/>
      <protection locked="0"/>
    </xf>
    <xf numFmtId="164" fontId="4" fillId="0" borderId="21" xfId="4" applyNumberFormat="1" applyFont="1" applyFill="1" applyBorder="1" applyAlignment="1" applyProtection="1">
      <alignment horizontal="center" vertical="center" wrapText="1"/>
      <protection locked="0"/>
    </xf>
    <xf numFmtId="10" fontId="4" fillId="0" borderId="2" xfId="2" applyNumberFormat="1" applyFont="1" applyBorder="1" applyAlignment="1" applyProtection="1">
      <alignment horizontal="center" vertical="center" wrapText="1"/>
      <protection locked="0"/>
    </xf>
    <xf numFmtId="10" fontId="4" fillId="0" borderId="6" xfId="2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9" fillId="2" borderId="47" xfId="0" applyFont="1" applyFill="1" applyBorder="1" applyAlignment="1" applyProtection="1">
      <alignment horizontal="center"/>
      <protection locked="0"/>
    </xf>
    <xf numFmtId="0" fontId="9" fillId="2" borderId="49" xfId="0" applyFont="1" applyFill="1" applyBorder="1" applyAlignment="1" applyProtection="1">
      <alignment horizontal="center"/>
      <protection locked="0"/>
    </xf>
    <xf numFmtId="0" fontId="9" fillId="2" borderId="48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" fillId="4" borderId="47" xfId="0" applyFont="1" applyFill="1" applyBorder="1" applyAlignment="1" applyProtection="1">
      <alignment horizontal="right" vertical="center" wrapText="1"/>
      <protection locked="0"/>
    </xf>
    <xf numFmtId="0" fontId="1" fillId="4" borderId="48" xfId="0" applyFont="1" applyFill="1" applyBorder="1" applyAlignment="1" applyProtection="1">
      <alignment horizontal="right" vertical="center" wrapText="1"/>
      <protection locked="0"/>
    </xf>
    <xf numFmtId="0" fontId="8" fillId="7" borderId="17" xfId="0" applyFont="1" applyFill="1" applyBorder="1" applyAlignment="1" applyProtection="1">
      <alignment horizontal="center"/>
      <protection locked="0"/>
    </xf>
    <xf numFmtId="0" fontId="8" fillId="7" borderId="0" xfId="0" applyFont="1" applyFill="1" applyBorder="1" applyAlignment="1" applyProtection="1">
      <alignment horizontal="center"/>
      <protection locked="0"/>
    </xf>
    <xf numFmtId="0" fontId="10" fillId="2" borderId="50" xfId="0" applyFont="1" applyFill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164" fontId="1" fillId="3" borderId="31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2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9" fontId="8" fillId="3" borderId="16" xfId="2" applyFont="1" applyFill="1" applyBorder="1" applyAlignment="1" applyProtection="1">
      <alignment horizontal="center" vertical="center" wrapText="1"/>
      <protection locked="0"/>
    </xf>
    <xf numFmtId="9" fontId="8" fillId="3" borderId="4" xfId="2" applyFont="1" applyFill="1" applyBorder="1" applyAlignment="1" applyProtection="1">
      <alignment horizontal="center" vertical="center" wrapText="1"/>
      <protection locked="0"/>
    </xf>
    <xf numFmtId="9" fontId="8" fillId="3" borderId="1" xfId="2" applyFont="1" applyFill="1" applyBorder="1" applyAlignment="1" applyProtection="1">
      <alignment horizontal="center" vertical="center" wrapText="1"/>
      <protection locked="0"/>
    </xf>
    <xf numFmtId="9" fontId="8" fillId="3" borderId="14" xfId="2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wrapText="1"/>
      <protection locked="0"/>
    </xf>
    <xf numFmtId="0" fontId="1" fillId="5" borderId="19" xfId="0" applyFont="1" applyFill="1" applyBorder="1" applyAlignment="1" applyProtection="1">
      <alignment horizontal="center" wrapText="1"/>
      <protection locked="0"/>
    </xf>
    <xf numFmtId="0" fontId="1" fillId="9" borderId="35" xfId="0" applyFont="1" applyFill="1" applyBorder="1" applyAlignment="1" applyProtection="1">
      <alignment horizontal="center" vertical="center" wrapText="1"/>
      <protection locked="0"/>
    </xf>
    <xf numFmtId="0" fontId="1" fillId="9" borderId="0" xfId="0" applyFont="1" applyFill="1" applyBorder="1" applyAlignment="1" applyProtection="1">
      <alignment horizontal="center" vertical="center" wrapText="1"/>
      <protection locked="0"/>
    </xf>
    <xf numFmtId="0" fontId="1" fillId="8" borderId="44" xfId="0" applyFont="1" applyFill="1" applyBorder="1" applyAlignment="1" applyProtection="1">
      <alignment horizontal="center" vertical="center" wrapText="1"/>
      <protection locked="0"/>
    </xf>
    <xf numFmtId="0" fontId="1" fillId="8" borderId="45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9" fontId="1" fillId="3" borderId="27" xfId="2" applyFont="1" applyFill="1" applyBorder="1" applyAlignment="1" applyProtection="1">
      <alignment horizontal="center" vertical="center" wrapText="1"/>
      <protection locked="0"/>
    </xf>
    <xf numFmtId="9" fontId="1" fillId="3" borderId="28" xfId="2" applyFont="1" applyFill="1" applyBorder="1" applyAlignment="1" applyProtection="1">
      <alignment horizontal="center" vertical="center" wrapText="1"/>
      <protection locked="0"/>
    </xf>
    <xf numFmtId="9" fontId="1" fillId="3" borderId="29" xfId="2" applyFont="1" applyFill="1" applyBorder="1" applyAlignment="1" applyProtection="1">
      <alignment horizontal="center" vertical="center" wrapText="1"/>
      <protection locked="0"/>
    </xf>
    <xf numFmtId="9" fontId="1" fillId="3" borderId="30" xfId="2" applyFont="1" applyFill="1" applyBorder="1" applyAlignment="1" applyProtection="1">
      <alignment horizontal="center" vertical="center" wrapText="1"/>
      <protection locked="0"/>
    </xf>
    <xf numFmtId="164" fontId="1" fillId="3" borderId="33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4" xfId="4" applyNumberFormat="1" applyFont="1" applyFill="1" applyBorder="1" applyAlignment="1" applyProtection="1">
      <alignment horizontal="center" vertical="center" wrapText="1"/>
      <protection locked="0"/>
    </xf>
    <xf numFmtId="0" fontId="1" fillId="3" borderId="37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9" fontId="1" fillId="3" borderId="39" xfId="2" applyFont="1" applyFill="1" applyBorder="1" applyAlignment="1" applyProtection="1">
      <alignment horizontal="center" vertical="center" wrapText="1"/>
      <protection locked="0"/>
    </xf>
    <xf numFmtId="9" fontId="1" fillId="3" borderId="40" xfId="2" applyFont="1" applyFill="1" applyBorder="1" applyAlignment="1" applyProtection="1">
      <alignment horizontal="center" vertical="center" wrapText="1"/>
      <protection locked="0"/>
    </xf>
    <xf numFmtId="9" fontId="1" fillId="3" borderId="41" xfId="2" applyFont="1" applyFill="1" applyBorder="1" applyAlignment="1" applyProtection="1">
      <alignment horizontal="center" vertical="center" wrapText="1"/>
      <protection locked="0"/>
    </xf>
    <xf numFmtId="9" fontId="1" fillId="3" borderId="42" xfId="2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46" xfId="0" applyFont="1" applyFill="1" applyBorder="1" applyAlignment="1" applyProtection="1">
      <alignment horizontal="center" vertical="center" wrapText="1"/>
      <protection locked="0"/>
    </xf>
    <xf numFmtId="0" fontId="8" fillId="8" borderId="35" xfId="0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Border="1" applyAlignment="1" applyProtection="1">
      <alignment horizontal="center" vertical="center" wrapText="1"/>
      <protection locked="0"/>
    </xf>
    <xf numFmtId="0" fontId="1" fillId="2" borderId="46" xfId="0" applyFont="1" applyFill="1" applyBorder="1" applyAlignment="1" applyProtection="1">
      <alignment horizontal="center" vertical="center" wrapText="1"/>
      <protection locked="0"/>
    </xf>
  </cellXfs>
  <cellStyles count="5">
    <cellStyle name="Bueno" xfId="3" builtinId="26"/>
    <cellStyle name="Millares" xfId="4" builtinId="3"/>
    <cellStyle name="Moneda [0]" xfId="1" builtinId="7"/>
    <cellStyle name="Normal" xfId="0" builtinId="0"/>
    <cellStyle name="Porcentaje" xfId="2" builtinId="5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B9126CD1-FBD5-494B-9A75-2D947194EF9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C5D34C9E-2A70-4950-912B-968ADC01D27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409575</xdr:colOff>
      <xdr:row>0</xdr:row>
      <xdr:rowOff>123825</xdr:rowOff>
    </xdr:from>
    <xdr:to>
      <xdr:col>1</xdr:col>
      <xdr:colOff>1809750</xdr:colOff>
      <xdr:row>0</xdr:row>
      <xdr:rowOff>838200</xdr:rowOff>
    </xdr:to>
    <xdr:pic>
      <xdr:nvPicPr>
        <xdr:cNvPr id="4" name="Imagen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148F0093-6524-4519-95BA-2F195460EE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99" b="15000"/>
        <a:stretch/>
      </xdr:blipFill>
      <xdr:spPr bwMode="auto">
        <a:xfrm>
          <a:off x="409575" y="123825"/>
          <a:ext cx="33337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A20" totalsRowShown="0" headerRowDxfId="5">
  <autoFilter ref="A1:A20"/>
  <tableColumns count="1">
    <tableColumn id="1" name="SECTOR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Salud" displayName="Salud" ref="K1:K9" totalsRowShown="0">
  <autoFilter ref="K1:K9"/>
  <tableColumns count="1">
    <tableColumn id="1" name="Columna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Integración_Social" displayName="Integración_Social" ref="L1:L10" totalsRowShown="0">
  <autoFilter ref="L1:L10"/>
  <tableColumns count="1">
    <tableColumn id="1" name="Columna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Cultura_Recreación_Deporte" displayName="Cultura_Recreación_Deporte" ref="M1:M10" totalsRowShown="0">
  <autoFilter ref="M1:M10"/>
  <tableColumns count="1">
    <tableColumn id="1" name="Columna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Ambiente" displayName="Ambiente" ref="N1:N6" totalsRowShown="0">
  <autoFilter ref="N1:N6"/>
  <tableColumns count="1">
    <tableColumn id="1" name="Columna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6" name="Movilidad" displayName="Movilidad" ref="O1:O8" totalsRowShown="0">
  <autoFilter ref="O1:O8"/>
  <tableColumns count="1">
    <tableColumn id="1" name="Columna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7" name="Hábitat" displayName="Hábitat" ref="P1:P9" totalsRowShown="0">
  <autoFilter ref="P1:P9"/>
  <tableColumns count="1">
    <tableColumn id="1" name="Columna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8" name="Mujeres" displayName="Mujeres" ref="Q1:Q3" totalsRowShown="0">
  <autoFilter ref="Q1:Q3"/>
  <tableColumns count="1">
    <tableColumn id="1" name="Columna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Seguridad_Convivencia_Justicia" displayName="Seguridad_Convivencia_Justicia" ref="R1:R4" totalsRowShown="0">
  <autoFilter ref="R1:R4"/>
  <tableColumns count="1">
    <tableColumn id="1" name="Columna1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0" name="Gestión_Jurídica" displayName="Gestión_Jurídica" ref="S1:S3" totalsRowShown="0">
  <autoFilter ref="S1:S3"/>
  <tableColumns count="1">
    <tableColumn id="1" name="Columna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1" name="Otras_entidades" displayName="Otras_entidades" ref="T1:T5" totalsRowShown="0">
  <autoFilter ref="T1:T5"/>
  <tableColumns count="1">
    <tableColumn id="1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E26:E30" totalsRowShown="0" headerRowDxfId="4" dataDxfId="3">
  <autoFilter ref="E26:E30"/>
  <tableColumns count="1">
    <tableColumn id="1" name="FECHA DE REPORTE" dataDxfId="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" name="Administrativo" displayName="Administrativo" ref="D1:D2" totalsRowShown="0">
  <autoFilter ref="D1:D2"/>
  <tableColumns count="1">
    <tableColumn id="1" name="Columna1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" name="Tabla3" displayName="Tabla3" ref="D26:D31" totalsRowShown="0" headerRowDxfId="0">
  <autoFilter ref="D26:D31"/>
  <tableColumns count="1">
    <tableColumn id="1" name="VIGENC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F26:F28" totalsRowShown="0" headerRowDxfId="1">
  <autoFilter ref="F26:F28"/>
  <tableColumns count="1">
    <tableColumn id="1" name="PRIORIZADO?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Gestión_pública" displayName="Gestión_pública" ref="E1:E4" totalsRowShown="0">
  <autoFilter ref="E1:E4"/>
  <tableColumns count="1">
    <tableColumn id="1" name="C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Gobierno" displayName="Gobierno" ref="F1:F5" totalsRowShown="0">
  <autoFilter ref="F1:F5"/>
  <tableColumns count="1">
    <tableColumn id="1" name="C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Hacienda" displayName="Hacienda" ref="G1:G6" totalsRowShown="0">
  <autoFilter ref="G1:G6"/>
  <tableColumns count="1">
    <tableColumn id="1" name="Column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Planeación" displayName="Planeación" ref="H1:H6" totalsRowShown="0">
  <autoFilter ref="H1:H6"/>
  <tableColumns count="1">
    <tableColumn id="1" name="Columna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Desarrollo_Económico_Indus" displayName="Desarrollo_Económico_Indus" ref="I1:I6" totalsRowShown="0">
  <autoFilter ref="I1:I6"/>
  <tableColumns count="1">
    <tableColumn id="1" name="C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Educación" displayName="Educación" ref="J1:J7" totalsRowShown="0">
  <autoFilter ref="J1:J7"/>
  <tableColumns count="1">
    <tableColumn id="1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31"/>
  <sheetViews>
    <sheetView workbookViewId="0">
      <selection activeCell="H9" sqref="H9"/>
    </sheetView>
  </sheetViews>
  <sheetFormatPr baseColWidth="10" defaultColWidth="11.5703125" defaultRowHeight="15" x14ac:dyDescent="0.25"/>
  <cols>
    <col min="1" max="1" width="38.5703125" bestFit="1" customWidth="1"/>
    <col min="2" max="2" width="12.140625" customWidth="1"/>
    <col min="3" max="3" width="10.7109375" customWidth="1"/>
    <col min="4" max="4" width="14.28515625" bestFit="1" customWidth="1"/>
    <col min="5" max="5" width="54.42578125" customWidth="1"/>
    <col min="6" max="6" width="15.140625" customWidth="1"/>
    <col min="7" max="20" width="16.28515625" customWidth="1"/>
  </cols>
  <sheetData>
    <row r="1" spans="1:20" x14ac:dyDescent="0.25">
      <c r="A1" s="5" t="s">
        <v>37</v>
      </c>
      <c r="B1" s="5"/>
      <c r="C1" s="5"/>
      <c r="D1" t="s">
        <v>118</v>
      </c>
      <c r="E1" t="s">
        <v>118</v>
      </c>
      <c r="F1" t="s">
        <v>118</v>
      </c>
      <c r="G1" t="s">
        <v>118</v>
      </c>
      <c r="H1" t="s">
        <v>118</v>
      </c>
      <c r="I1" t="s">
        <v>118</v>
      </c>
      <c r="J1" t="s">
        <v>118</v>
      </c>
      <c r="K1" t="s">
        <v>118</v>
      </c>
      <c r="L1" t="s">
        <v>118</v>
      </c>
      <c r="M1" t="s">
        <v>118</v>
      </c>
      <c r="N1" t="s">
        <v>118</v>
      </c>
      <c r="O1" t="s">
        <v>118</v>
      </c>
      <c r="P1" t="s">
        <v>118</v>
      </c>
      <c r="Q1" t="s">
        <v>118</v>
      </c>
      <c r="R1" t="s">
        <v>118</v>
      </c>
      <c r="S1" t="s">
        <v>118</v>
      </c>
      <c r="T1" t="s">
        <v>118</v>
      </c>
    </row>
    <row r="2" spans="1:20" x14ac:dyDescent="0.25">
      <c r="A2" t="s">
        <v>30</v>
      </c>
      <c r="D2" t="s">
        <v>162</v>
      </c>
      <c r="E2" t="s">
        <v>167</v>
      </c>
      <c r="F2" t="s">
        <v>22</v>
      </c>
      <c r="G2" t="s">
        <v>168</v>
      </c>
      <c r="H2" t="s">
        <v>24</v>
      </c>
      <c r="I2" t="s">
        <v>169</v>
      </c>
      <c r="J2" t="s">
        <v>170</v>
      </c>
      <c r="K2" t="s">
        <v>27</v>
      </c>
      <c r="L2" t="s">
        <v>171</v>
      </c>
      <c r="M2" t="s">
        <v>172</v>
      </c>
      <c r="N2" t="s">
        <v>173</v>
      </c>
      <c r="O2" t="s">
        <v>31</v>
      </c>
      <c r="P2" t="s">
        <v>174</v>
      </c>
      <c r="Q2" t="s">
        <v>33</v>
      </c>
      <c r="R2" t="s">
        <v>175</v>
      </c>
      <c r="S2" t="s">
        <v>176</v>
      </c>
      <c r="T2" t="s">
        <v>177</v>
      </c>
    </row>
    <row r="3" spans="1:20" x14ac:dyDescent="0.25">
      <c r="A3" t="s">
        <v>29</v>
      </c>
      <c r="E3" t="s">
        <v>62</v>
      </c>
      <c r="F3" t="s">
        <v>64</v>
      </c>
      <c r="G3" t="s">
        <v>67</v>
      </c>
      <c r="H3" t="s">
        <v>70</v>
      </c>
      <c r="I3" t="s">
        <v>71</v>
      </c>
      <c r="J3" t="s">
        <v>73</v>
      </c>
      <c r="K3" t="s">
        <v>75</v>
      </c>
      <c r="L3" t="s">
        <v>79</v>
      </c>
      <c r="M3" t="s">
        <v>81</v>
      </c>
      <c r="N3" t="s">
        <v>122</v>
      </c>
      <c r="O3" t="s">
        <v>91</v>
      </c>
      <c r="P3" t="s">
        <v>97</v>
      </c>
      <c r="Q3" t="s">
        <v>100</v>
      </c>
      <c r="R3" t="s">
        <v>101</v>
      </c>
      <c r="S3" t="s">
        <v>103</v>
      </c>
      <c r="T3" t="s">
        <v>115</v>
      </c>
    </row>
    <row r="4" spans="1:20" x14ac:dyDescent="0.25">
      <c r="A4" t="s">
        <v>25</v>
      </c>
      <c r="E4" t="s">
        <v>63</v>
      </c>
      <c r="F4" t="s">
        <v>65</v>
      </c>
      <c r="G4" t="s">
        <v>68</v>
      </c>
      <c r="I4" t="s">
        <v>106</v>
      </c>
      <c r="J4" t="s">
        <v>107</v>
      </c>
      <c r="K4" t="s">
        <v>76</v>
      </c>
      <c r="L4" t="s">
        <v>80</v>
      </c>
      <c r="M4" t="s">
        <v>82</v>
      </c>
      <c r="N4" t="s">
        <v>88</v>
      </c>
      <c r="O4" t="s">
        <v>92</v>
      </c>
      <c r="P4" t="s">
        <v>112</v>
      </c>
      <c r="R4" t="s">
        <v>102</v>
      </c>
      <c r="T4" t="s">
        <v>116</v>
      </c>
    </row>
    <row r="5" spans="1:20" x14ac:dyDescent="0.25">
      <c r="A5" t="s">
        <v>26</v>
      </c>
      <c r="F5" t="s">
        <v>66</v>
      </c>
      <c r="G5" t="s">
        <v>104</v>
      </c>
      <c r="I5" t="s">
        <v>105</v>
      </c>
      <c r="J5" t="s">
        <v>74</v>
      </c>
      <c r="K5" t="s">
        <v>109</v>
      </c>
      <c r="M5" t="s">
        <v>83</v>
      </c>
      <c r="N5" t="s">
        <v>89</v>
      </c>
      <c r="O5" t="s">
        <v>93</v>
      </c>
      <c r="P5" t="s">
        <v>113</v>
      </c>
      <c r="T5" t="s">
        <v>117</v>
      </c>
    </row>
    <row r="6" spans="1:20" x14ac:dyDescent="0.25">
      <c r="A6" t="s">
        <v>35</v>
      </c>
      <c r="G6" t="s">
        <v>69</v>
      </c>
      <c r="I6" t="s">
        <v>72</v>
      </c>
      <c r="K6" t="s">
        <v>77</v>
      </c>
      <c r="M6" t="s">
        <v>84</v>
      </c>
      <c r="N6" t="s">
        <v>90</v>
      </c>
      <c r="O6" t="s">
        <v>94</v>
      </c>
      <c r="P6" t="s">
        <v>111</v>
      </c>
    </row>
    <row r="7" spans="1:20" x14ac:dyDescent="0.25">
      <c r="A7" t="s">
        <v>21</v>
      </c>
      <c r="K7" t="s">
        <v>110</v>
      </c>
      <c r="M7" t="s">
        <v>85</v>
      </c>
      <c r="O7" t="s">
        <v>95</v>
      </c>
      <c r="P7" t="s">
        <v>114</v>
      </c>
    </row>
    <row r="8" spans="1:20" x14ac:dyDescent="0.25">
      <c r="A8" t="s">
        <v>22</v>
      </c>
      <c r="K8" t="s">
        <v>78</v>
      </c>
      <c r="M8" t="s">
        <v>86</v>
      </c>
      <c r="O8" t="s">
        <v>96</v>
      </c>
      <c r="P8" t="s">
        <v>98</v>
      </c>
    </row>
    <row r="9" spans="1:20" x14ac:dyDescent="0.25">
      <c r="A9" t="s">
        <v>32</v>
      </c>
      <c r="K9" t="s">
        <v>108</v>
      </c>
      <c r="M9" t="s">
        <v>87</v>
      </c>
      <c r="P9" t="s">
        <v>99</v>
      </c>
    </row>
    <row r="10" spans="1:20" x14ac:dyDescent="0.25">
      <c r="A10" t="s">
        <v>23</v>
      </c>
    </row>
    <row r="11" spans="1:20" x14ac:dyDescent="0.25">
      <c r="A11" t="s">
        <v>28</v>
      </c>
      <c r="E11" t="s">
        <v>41</v>
      </c>
    </row>
    <row r="12" spans="1:20" ht="30" x14ac:dyDescent="0.25">
      <c r="A12" t="s">
        <v>31</v>
      </c>
      <c r="E12" s="9" t="s">
        <v>53</v>
      </c>
    </row>
    <row r="13" spans="1:20" x14ac:dyDescent="0.25">
      <c r="A13" t="s">
        <v>33</v>
      </c>
      <c r="E13" s="6" t="s">
        <v>61</v>
      </c>
    </row>
    <row r="14" spans="1:20" x14ac:dyDescent="0.25">
      <c r="A14" t="s">
        <v>24</v>
      </c>
    </row>
    <row r="15" spans="1:20" x14ac:dyDescent="0.25">
      <c r="A15" t="s">
        <v>27</v>
      </c>
    </row>
    <row r="16" spans="1:20" x14ac:dyDescent="0.25">
      <c r="A16" t="s">
        <v>34</v>
      </c>
    </row>
    <row r="17" spans="1:6" x14ac:dyDescent="0.25">
      <c r="A17" t="s">
        <v>36</v>
      </c>
      <c r="E17" t="s">
        <v>42</v>
      </c>
    </row>
    <row r="18" spans="1:6" x14ac:dyDescent="0.25">
      <c r="A18" t="s">
        <v>162</v>
      </c>
      <c r="E18" s="8" t="s">
        <v>54</v>
      </c>
      <c r="F18" s="8"/>
    </row>
    <row r="19" spans="1:6" x14ac:dyDescent="0.25">
      <c r="A19" t="s">
        <v>163</v>
      </c>
      <c r="E19" s="7" t="s">
        <v>56</v>
      </c>
      <c r="F19" s="2"/>
    </row>
    <row r="20" spans="1:6" x14ac:dyDescent="0.25">
      <c r="E20" s="3" t="s">
        <v>55</v>
      </c>
      <c r="F20" s="4"/>
    </row>
    <row r="26" spans="1:6" x14ac:dyDescent="0.25">
      <c r="D26" s="5" t="s">
        <v>38</v>
      </c>
      <c r="E26" s="5" t="s">
        <v>43</v>
      </c>
      <c r="F26" s="5" t="s">
        <v>44</v>
      </c>
    </row>
    <row r="27" spans="1:6" x14ac:dyDescent="0.25">
      <c r="D27">
        <v>2020</v>
      </c>
      <c r="E27" s="1" t="s">
        <v>59</v>
      </c>
      <c r="F27" t="s">
        <v>45</v>
      </c>
    </row>
    <row r="28" spans="1:6" x14ac:dyDescent="0.25">
      <c r="D28">
        <v>2021</v>
      </c>
      <c r="E28" s="1" t="s">
        <v>60</v>
      </c>
      <c r="F28" t="s">
        <v>46</v>
      </c>
    </row>
    <row r="29" spans="1:6" x14ac:dyDescent="0.25">
      <c r="D29">
        <v>2022</v>
      </c>
      <c r="E29" s="1" t="s">
        <v>178</v>
      </c>
    </row>
    <row r="30" spans="1:6" x14ac:dyDescent="0.25">
      <c r="D30">
        <v>2023</v>
      </c>
      <c r="E30" s="10"/>
    </row>
    <row r="31" spans="1:6" x14ac:dyDescent="0.25">
      <c r="D31">
        <v>2024</v>
      </c>
    </row>
  </sheetData>
  <pageMargins left="0.7" right="0.7" top="0.75" bottom="0.75" header="0.3" footer="0.3"/>
  <pageSetup orientation="portrait" horizontalDpi="300" verticalDpi="300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Y42"/>
  <sheetViews>
    <sheetView showGridLines="0" tabSelected="1" zoomScale="70" zoomScaleNormal="70" workbookViewId="0">
      <selection activeCell="A8" sqref="A8:B11"/>
    </sheetView>
  </sheetViews>
  <sheetFormatPr baseColWidth="10" defaultColWidth="11.42578125" defaultRowHeight="15" x14ac:dyDescent="0.25"/>
  <cols>
    <col min="1" max="1" width="29" style="31" customWidth="1"/>
    <col min="2" max="2" width="29" style="16" customWidth="1"/>
    <col min="3" max="3" width="33.28515625" style="16" customWidth="1"/>
    <col min="4" max="4" width="19.28515625" style="16" customWidth="1"/>
    <col min="5" max="5" width="19.7109375" style="16" customWidth="1"/>
    <col min="6" max="6" width="19" style="62" customWidth="1"/>
    <col min="7" max="7" width="25.28515625" style="62" customWidth="1"/>
    <col min="8" max="8" width="16.85546875" style="45" customWidth="1"/>
    <col min="9" max="9" width="22.5703125" style="45" customWidth="1"/>
    <col min="10" max="10" width="16.85546875" style="45" customWidth="1"/>
    <col min="11" max="11" width="22.42578125" style="45" customWidth="1"/>
    <col min="12" max="12" width="15.28515625" style="16" hidden="1" customWidth="1"/>
    <col min="13" max="13" width="18.7109375" style="16" hidden="1" customWidth="1"/>
    <col min="14" max="14" width="19.28515625" style="16" hidden="1" customWidth="1"/>
    <col min="15" max="15" width="19.85546875" style="16" hidden="1" customWidth="1"/>
    <col min="16" max="16" width="26" style="16" hidden="1" customWidth="1"/>
    <col min="17" max="17" width="24.140625" style="16" hidden="1" customWidth="1"/>
    <col min="18" max="18" width="45.85546875" style="58" hidden="1" customWidth="1"/>
    <col min="19" max="19" width="19.85546875" style="49" customWidth="1"/>
    <col min="20" max="20" width="19.85546875" style="16" customWidth="1"/>
    <col min="21" max="21" width="27.85546875" style="16" customWidth="1"/>
    <col min="22" max="22" width="19.85546875" style="16" customWidth="1"/>
    <col min="23" max="23" width="28.5703125" style="16" customWidth="1"/>
    <col min="24" max="24" width="28.7109375" style="16" customWidth="1"/>
    <col min="25" max="25" width="31.140625" style="16" customWidth="1"/>
    <col min="26" max="16384" width="11.42578125" style="16"/>
  </cols>
  <sheetData>
    <row r="1" spans="1:25" ht="75" customHeight="1" x14ac:dyDescent="0.25">
      <c r="A1" s="15"/>
      <c r="B1" s="15"/>
      <c r="C1" s="78" t="s">
        <v>18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ht="26.25" customHeight="1" x14ac:dyDescent="0.25">
      <c r="A2" s="38" t="s">
        <v>20</v>
      </c>
      <c r="B2" s="73" t="s">
        <v>22</v>
      </c>
      <c r="C2" s="74"/>
      <c r="D2" s="74"/>
      <c r="E2" s="74"/>
      <c r="F2" s="74"/>
      <c r="G2" s="75"/>
      <c r="H2" s="79" t="s">
        <v>19</v>
      </c>
      <c r="I2" s="80"/>
      <c r="J2" s="73" t="s">
        <v>64</v>
      </c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26.25" customHeight="1" x14ac:dyDescent="0.25">
      <c r="A3" s="39" t="s">
        <v>166</v>
      </c>
      <c r="B3" s="73"/>
      <c r="C3" s="74"/>
      <c r="D3" s="74"/>
      <c r="E3" s="74"/>
      <c r="F3" s="74"/>
      <c r="G3" s="75"/>
      <c r="H3" s="46"/>
      <c r="I3" s="50" t="s">
        <v>164</v>
      </c>
      <c r="J3" s="73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25" ht="27.75" customHeight="1" x14ac:dyDescent="0.25">
      <c r="A4" s="17" t="s">
        <v>39</v>
      </c>
      <c r="B4" s="73">
        <v>2022</v>
      </c>
      <c r="C4" s="74"/>
      <c r="D4" s="74"/>
      <c r="E4" s="74"/>
      <c r="F4" s="74"/>
      <c r="G4" s="75"/>
      <c r="H4" s="79" t="s">
        <v>40</v>
      </c>
      <c r="I4" s="80"/>
      <c r="J4" s="73" t="s">
        <v>178</v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 ht="38.25" customHeight="1" x14ac:dyDescent="0.25">
      <c r="A5" s="17" t="s">
        <v>41</v>
      </c>
      <c r="B5" s="73" t="s">
        <v>53</v>
      </c>
      <c r="C5" s="74"/>
      <c r="D5" s="74"/>
      <c r="E5" s="74"/>
      <c r="F5" s="74"/>
      <c r="G5" s="75"/>
      <c r="H5" s="79" t="s">
        <v>42</v>
      </c>
      <c r="I5" s="80"/>
      <c r="J5" s="73" t="s">
        <v>55</v>
      </c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</row>
    <row r="6" spans="1:25" ht="19.5" customHeight="1" thickBot="1" x14ac:dyDescent="0.3">
      <c r="A6" s="83" t="s">
        <v>165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25" ht="15.75" thickBot="1" x14ac:dyDescent="0.3">
      <c r="A7" s="112" t="s">
        <v>52</v>
      </c>
      <c r="B7" s="113"/>
      <c r="C7" s="113"/>
      <c r="D7" s="113"/>
      <c r="E7" s="113"/>
      <c r="F7" s="113"/>
      <c r="G7" s="113"/>
      <c r="H7" s="40"/>
      <c r="I7" s="40"/>
      <c r="J7" s="40"/>
      <c r="K7" s="40"/>
      <c r="L7" s="81" t="s">
        <v>128</v>
      </c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25" ht="18" customHeight="1" x14ac:dyDescent="0.25">
      <c r="A8" s="101" t="s">
        <v>161</v>
      </c>
      <c r="B8" s="102"/>
      <c r="C8" s="102" t="s">
        <v>9</v>
      </c>
      <c r="D8" s="126" t="s">
        <v>123</v>
      </c>
      <c r="E8" s="102" t="s">
        <v>160</v>
      </c>
      <c r="F8" s="95" t="s">
        <v>126</v>
      </c>
      <c r="G8" s="95" t="s">
        <v>127</v>
      </c>
      <c r="H8" s="129" t="s">
        <v>131</v>
      </c>
      <c r="I8" s="130"/>
      <c r="J8" s="120" t="s">
        <v>132</v>
      </c>
      <c r="K8" s="121"/>
      <c r="L8" s="118"/>
      <c r="M8" s="119"/>
      <c r="N8" s="119"/>
      <c r="O8" s="119"/>
      <c r="P8" s="18"/>
      <c r="Q8" s="18"/>
      <c r="R8" s="53"/>
      <c r="S8" s="136"/>
      <c r="T8" s="137"/>
      <c r="U8" s="137"/>
      <c r="V8" s="137"/>
      <c r="W8" s="137"/>
      <c r="X8" s="137"/>
      <c r="Y8" s="137"/>
    </row>
    <row r="9" spans="1:25" ht="18" customHeight="1" x14ac:dyDescent="0.25">
      <c r="A9" s="103"/>
      <c r="B9" s="104"/>
      <c r="C9" s="104"/>
      <c r="D9" s="127"/>
      <c r="E9" s="104"/>
      <c r="F9" s="96"/>
      <c r="G9" s="96"/>
      <c r="H9" s="131"/>
      <c r="I9" s="132"/>
      <c r="J9" s="122"/>
      <c r="K9" s="123"/>
      <c r="L9" s="133" t="s">
        <v>129</v>
      </c>
      <c r="M9" s="134"/>
      <c r="N9" s="134"/>
      <c r="O9" s="134"/>
      <c r="P9" s="134"/>
      <c r="Q9" s="134"/>
      <c r="R9" s="135"/>
      <c r="S9" s="114" t="s">
        <v>130</v>
      </c>
      <c r="T9" s="115"/>
      <c r="U9" s="115"/>
      <c r="V9" s="115"/>
      <c r="W9" s="115"/>
      <c r="X9" s="115"/>
      <c r="Y9" s="115"/>
    </row>
    <row r="10" spans="1:25" ht="18" customHeight="1" thickBot="1" x14ac:dyDescent="0.3">
      <c r="A10" s="105"/>
      <c r="B10" s="106"/>
      <c r="C10" s="106"/>
      <c r="D10" s="127"/>
      <c r="E10" s="106"/>
      <c r="F10" s="97"/>
      <c r="G10" s="97"/>
      <c r="H10" s="124" t="s">
        <v>124</v>
      </c>
      <c r="I10" s="90" t="s">
        <v>120</v>
      </c>
      <c r="J10" s="124" t="s">
        <v>124</v>
      </c>
      <c r="K10" s="90" t="s">
        <v>120</v>
      </c>
      <c r="L10" s="118" t="s">
        <v>13</v>
      </c>
      <c r="M10" s="119"/>
      <c r="N10" s="119"/>
      <c r="O10" s="119"/>
      <c r="P10" s="119"/>
      <c r="Q10" s="119"/>
      <c r="R10" s="138"/>
      <c r="S10" s="116" t="s">
        <v>13</v>
      </c>
      <c r="T10" s="117"/>
      <c r="U10" s="117"/>
      <c r="V10" s="117"/>
      <c r="W10" s="117"/>
      <c r="X10" s="117"/>
      <c r="Y10" s="117"/>
    </row>
    <row r="11" spans="1:25" ht="179.25" customHeight="1" thickBot="1" x14ac:dyDescent="0.3">
      <c r="A11" s="107"/>
      <c r="B11" s="108"/>
      <c r="C11" s="108"/>
      <c r="D11" s="128"/>
      <c r="E11" s="108"/>
      <c r="F11" s="98"/>
      <c r="G11" s="98"/>
      <c r="H11" s="125"/>
      <c r="I11" s="91"/>
      <c r="J11" s="125"/>
      <c r="K11" s="91"/>
      <c r="L11" s="19" t="s">
        <v>125</v>
      </c>
      <c r="M11" s="19" t="s">
        <v>121</v>
      </c>
      <c r="N11" s="20" t="s">
        <v>134</v>
      </c>
      <c r="O11" s="20" t="s">
        <v>133</v>
      </c>
      <c r="P11" s="21" t="s">
        <v>135</v>
      </c>
      <c r="Q11" s="21" t="s">
        <v>136</v>
      </c>
      <c r="R11" s="34" t="s">
        <v>119</v>
      </c>
      <c r="S11" s="47" t="s">
        <v>125</v>
      </c>
      <c r="T11" s="22" t="s">
        <v>121</v>
      </c>
      <c r="U11" s="32" t="s">
        <v>134</v>
      </c>
      <c r="V11" s="32" t="s">
        <v>133</v>
      </c>
      <c r="W11" s="33" t="s">
        <v>135</v>
      </c>
      <c r="X11" s="33" t="s">
        <v>136</v>
      </c>
      <c r="Y11" s="22" t="s">
        <v>119</v>
      </c>
    </row>
    <row r="12" spans="1:25" ht="60" x14ac:dyDescent="0.25">
      <c r="A12" s="99" t="s">
        <v>179</v>
      </c>
      <c r="B12" s="23" t="s">
        <v>0</v>
      </c>
      <c r="C12" s="37" t="s">
        <v>0</v>
      </c>
      <c r="D12" s="37" t="s">
        <v>138</v>
      </c>
      <c r="E12" s="23" t="s">
        <v>46</v>
      </c>
      <c r="F12" s="24" t="s">
        <v>182</v>
      </c>
      <c r="G12" s="24" t="s">
        <v>182</v>
      </c>
      <c r="H12" s="41">
        <v>0</v>
      </c>
      <c r="I12" s="26">
        <v>0</v>
      </c>
      <c r="J12" s="41">
        <v>0</v>
      </c>
      <c r="K12" s="41">
        <v>0</v>
      </c>
      <c r="L12" s="41">
        <v>0</v>
      </c>
      <c r="M12" s="26">
        <v>0</v>
      </c>
      <c r="N12" s="13">
        <v>0</v>
      </c>
      <c r="O12" s="13">
        <f>IFERROR((1-(M12/I12)),0)</f>
        <v>0</v>
      </c>
      <c r="P12" s="14">
        <f>IFERROR((N12/G12),0)</f>
        <v>0</v>
      </c>
      <c r="Q12" s="14">
        <f>IFERROR((O12/F12),0)</f>
        <v>0</v>
      </c>
      <c r="R12" s="55" t="s">
        <v>183</v>
      </c>
      <c r="S12" s="48">
        <v>0</v>
      </c>
      <c r="T12" s="48">
        <v>0</v>
      </c>
      <c r="U12" s="11">
        <f>IFERROR((1-(S12/J12)),0)</f>
        <v>0</v>
      </c>
      <c r="V12" s="11">
        <f>IFERROR((1-(T12/K12)),0)</f>
        <v>0</v>
      </c>
      <c r="W12" s="12">
        <f>IFERROR((U12/G12),0)</f>
        <v>0</v>
      </c>
      <c r="X12" s="12">
        <f>IFERROR((V12/F12),0)</f>
        <v>0</v>
      </c>
      <c r="Y12" s="55" t="s">
        <v>183</v>
      </c>
    </row>
    <row r="13" spans="1:25" ht="57" customHeight="1" x14ac:dyDescent="0.25">
      <c r="A13" s="100"/>
      <c r="B13" s="35" t="s">
        <v>1</v>
      </c>
      <c r="C13" s="35" t="s">
        <v>140</v>
      </c>
      <c r="D13" s="35" t="s">
        <v>137</v>
      </c>
      <c r="E13" s="27" t="s">
        <v>46</v>
      </c>
      <c r="F13" s="24" t="s">
        <v>182</v>
      </c>
      <c r="G13" s="24" t="s">
        <v>182</v>
      </c>
      <c r="H13" s="42">
        <v>0</v>
      </c>
      <c r="I13" s="26">
        <v>0</v>
      </c>
      <c r="J13" s="42">
        <v>0</v>
      </c>
      <c r="K13" s="42">
        <v>0</v>
      </c>
      <c r="L13" s="41">
        <v>0</v>
      </c>
      <c r="M13" s="28">
        <v>0</v>
      </c>
      <c r="N13" s="13">
        <f t="shared" ref="N13:N37" si="0">IFERROR((1-(L13/H13)),0)</f>
        <v>0</v>
      </c>
      <c r="O13" s="13">
        <f t="shared" ref="O13:O30" si="1">IFERROR((1-(M13/I13)),0)</f>
        <v>0</v>
      </c>
      <c r="P13" s="14">
        <f t="shared" ref="P13:P30" si="2">IFERROR((N13/G13),0)</f>
        <v>0</v>
      </c>
      <c r="Q13" s="14">
        <f t="shared" ref="Q13:Q30" si="3">IFERROR((O13/F13),0)</f>
        <v>0</v>
      </c>
      <c r="R13" s="55" t="s">
        <v>184</v>
      </c>
      <c r="S13" s="48">
        <v>0</v>
      </c>
      <c r="T13" s="48">
        <v>0</v>
      </c>
      <c r="U13" s="11">
        <f t="shared" ref="U13:U37" si="4">IFERROR((1-(S13/J13)),0)</f>
        <v>0</v>
      </c>
      <c r="V13" s="11">
        <f t="shared" ref="V13:V37" si="5">IFERROR((1-(T13/K13)),0)</f>
        <v>0</v>
      </c>
      <c r="W13" s="12">
        <f t="shared" ref="W13:W37" si="6">IFERROR((U13/G13),0)</f>
        <v>0</v>
      </c>
      <c r="X13" s="12">
        <f t="shared" ref="X13:X37" si="7">IFERROR((V13/F13),0)</f>
        <v>0</v>
      </c>
      <c r="Y13" s="55" t="s">
        <v>184</v>
      </c>
    </row>
    <row r="14" spans="1:25" ht="75" x14ac:dyDescent="0.25">
      <c r="A14" s="52" t="s">
        <v>180</v>
      </c>
      <c r="B14" s="51" t="s">
        <v>0</v>
      </c>
      <c r="C14" s="51" t="s">
        <v>0</v>
      </c>
      <c r="D14" s="51" t="s">
        <v>138</v>
      </c>
      <c r="E14" s="51" t="s">
        <v>46</v>
      </c>
      <c r="F14" s="24" t="s">
        <v>182</v>
      </c>
      <c r="G14" s="24" t="s">
        <v>182</v>
      </c>
      <c r="H14" s="41">
        <v>314</v>
      </c>
      <c r="I14" s="26">
        <v>4125300000</v>
      </c>
      <c r="J14" s="41">
        <v>468</v>
      </c>
      <c r="K14" s="26">
        <v>11907999539</v>
      </c>
      <c r="L14" s="25">
        <v>360</v>
      </c>
      <c r="M14" s="26">
        <v>6537585000</v>
      </c>
      <c r="N14" s="13">
        <f>IFERROR((1-(L14/H14)),0)</f>
        <v>-0.14649681528662417</v>
      </c>
      <c r="O14" s="13">
        <f>IFERROR((1-(M14/I14)),0)</f>
        <v>-0.58475383608464848</v>
      </c>
      <c r="P14" s="14">
        <f>IFERROR((N14/G14),0)</f>
        <v>0</v>
      </c>
      <c r="Q14" s="14">
        <f>IFERROR((O14/F14),0)</f>
        <v>0</v>
      </c>
      <c r="R14" s="55" t="s">
        <v>186</v>
      </c>
      <c r="S14" s="48">
        <v>589</v>
      </c>
      <c r="T14" s="26">
        <v>14718297994</v>
      </c>
      <c r="U14" s="11">
        <f>IFERROR((1-(S14/J14)),0)</f>
        <v>-0.25854700854700852</v>
      </c>
      <c r="V14" s="11">
        <f>IFERROR((1-(T14/K14)),0)</f>
        <v>-0.23600088711760248</v>
      </c>
      <c r="W14" s="12">
        <f>IFERROR((U14/G14),0)</f>
        <v>0</v>
      </c>
      <c r="X14" s="12">
        <f>IFERROR((V14/F14),0)</f>
        <v>0</v>
      </c>
      <c r="Y14" s="55" t="s">
        <v>186</v>
      </c>
    </row>
    <row r="15" spans="1:25" ht="62.25" customHeight="1" x14ac:dyDescent="0.25">
      <c r="A15" s="92" t="s">
        <v>10</v>
      </c>
      <c r="B15" s="93" t="s">
        <v>2</v>
      </c>
      <c r="C15" s="27" t="s">
        <v>49</v>
      </c>
      <c r="D15" s="27" t="s">
        <v>150</v>
      </c>
      <c r="E15" s="27" t="s">
        <v>46</v>
      </c>
      <c r="F15" s="24" t="s">
        <v>182</v>
      </c>
      <c r="G15" s="24" t="s">
        <v>182</v>
      </c>
      <c r="H15" s="42">
        <v>0</v>
      </c>
      <c r="I15" s="26">
        <v>0</v>
      </c>
      <c r="J15" s="42">
        <v>0</v>
      </c>
      <c r="K15" s="42">
        <v>0</v>
      </c>
      <c r="L15" s="42">
        <v>0</v>
      </c>
      <c r="M15" s="28">
        <v>0</v>
      </c>
      <c r="N15" s="13">
        <f t="shared" si="0"/>
        <v>0</v>
      </c>
      <c r="O15" s="13">
        <f t="shared" si="1"/>
        <v>0</v>
      </c>
      <c r="P15" s="14">
        <f t="shared" si="2"/>
        <v>0</v>
      </c>
      <c r="Q15" s="14">
        <f t="shared" si="3"/>
        <v>0</v>
      </c>
      <c r="R15" s="55" t="s">
        <v>185</v>
      </c>
      <c r="S15" s="48">
        <v>0</v>
      </c>
      <c r="T15" s="26">
        <v>0</v>
      </c>
      <c r="U15" s="11">
        <f t="shared" si="4"/>
        <v>0</v>
      </c>
      <c r="V15" s="11">
        <f t="shared" si="5"/>
        <v>0</v>
      </c>
      <c r="W15" s="12">
        <f t="shared" si="6"/>
        <v>0</v>
      </c>
      <c r="X15" s="12">
        <f t="shared" si="7"/>
        <v>0</v>
      </c>
      <c r="Y15" s="55" t="s">
        <v>185</v>
      </c>
    </row>
    <row r="16" spans="1:25" ht="31.5" customHeight="1" x14ac:dyDescent="0.25">
      <c r="A16" s="92"/>
      <c r="B16" s="93"/>
      <c r="C16" s="27" t="s">
        <v>143</v>
      </c>
      <c r="D16" s="27" t="s">
        <v>141</v>
      </c>
      <c r="E16" s="27" t="s">
        <v>46</v>
      </c>
      <c r="F16" s="24" t="s">
        <v>182</v>
      </c>
      <c r="G16" s="24" t="s">
        <v>182</v>
      </c>
      <c r="H16" s="42">
        <v>0</v>
      </c>
      <c r="I16" s="26">
        <v>0</v>
      </c>
      <c r="J16" s="42">
        <v>0</v>
      </c>
      <c r="K16" s="42">
        <v>0</v>
      </c>
      <c r="L16" s="42">
        <v>0</v>
      </c>
      <c r="M16" s="28">
        <v>0</v>
      </c>
      <c r="N16" s="13">
        <f t="shared" si="0"/>
        <v>0</v>
      </c>
      <c r="O16" s="13">
        <f t="shared" si="1"/>
        <v>0</v>
      </c>
      <c r="P16" s="14">
        <f t="shared" si="2"/>
        <v>0</v>
      </c>
      <c r="Q16" s="14">
        <f t="shared" si="3"/>
        <v>0</v>
      </c>
      <c r="R16" s="55" t="s">
        <v>185</v>
      </c>
      <c r="S16" s="48">
        <v>0</v>
      </c>
      <c r="T16" s="26">
        <v>0</v>
      </c>
      <c r="U16" s="11">
        <f t="shared" si="4"/>
        <v>0</v>
      </c>
      <c r="V16" s="11">
        <f t="shared" si="5"/>
        <v>0</v>
      </c>
      <c r="W16" s="12">
        <f t="shared" si="6"/>
        <v>0</v>
      </c>
      <c r="X16" s="12">
        <f t="shared" si="7"/>
        <v>0</v>
      </c>
      <c r="Y16" s="55" t="s">
        <v>185</v>
      </c>
    </row>
    <row r="17" spans="1:25" ht="45" customHeight="1" x14ac:dyDescent="0.25">
      <c r="A17" s="109" t="s">
        <v>11</v>
      </c>
      <c r="B17" s="93" t="s">
        <v>3</v>
      </c>
      <c r="C17" s="27" t="s">
        <v>144</v>
      </c>
      <c r="D17" s="35" t="s">
        <v>145</v>
      </c>
      <c r="E17" s="27" t="s">
        <v>46</v>
      </c>
      <c r="F17" s="24" t="s">
        <v>182</v>
      </c>
      <c r="G17" s="24" t="s">
        <v>182</v>
      </c>
      <c r="H17" s="42">
        <v>0</v>
      </c>
      <c r="I17" s="26">
        <v>0</v>
      </c>
      <c r="J17" s="42">
        <v>0</v>
      </c>
      <c r="K17" s="42">
        <v>0</v>
      </c>
      <c r="L17" s="42">
        <v>0</v>
      </c>
      <c r="M17" s="28">
        <v>0</v>
      </c>
      <c r="N17" s="13">
        <f t="shared" si="0"/>
        <v>0</v>
      </c>
      <c r="O17" s="13">
        <f t="shared" si="1"/>
        <v>0</v>
      </c>
      <c r="P17" s="14">
        <f t="shared" si="2"/>
        <v>0</v>
      </c>
      <c r="Q17" s="14">
        <f t="shared" si="3"/>
        <v>0</v>
      </c>
      <c r="R17" s="55" t="s">
        <v>187</v>
      </c>
      <c r="S17" s="48">
        <v>0</v>
      </c>
      <c r="T17" s="26">
        <v>0</v>
      </c>
      <c r="U17" s="11">
        <f t="shared" si="4"/>
        <v>0</v>
      </c>
      <c r="V17" s="11">
        <f t="shared" si="5"/>
        <v>0</v>
      </c>
      <c r="W17" s="12">
        <f t="shared" si="6"/>
        <v>0</v>
      </c>
      <c r="X17" s="12">
        <f t="shared" si="7"/>
        <v>0</v>
      </c>
      <c r="Y17" s="55" t="s">
        <v>187</v>
      </c>
    </row>
    <row r="18" spans="1:25" ht="48" customHeight="1" x14ac:dyDescent="0.25">
      <c r="A18" s="110"/>
      <c r="B18" s="93"/>
      <c r="C18" s="27" t="s">
        <v>142</v>
      </c>
      <c r="D18" s="35" t="s">
        <v>139</v>
      </c>
      <c r="E18" s="27" t="s">
        <v>46</v>
      </c>
      <c r="F18" s="24" t="s">
        <v>182</v>
      </c>
      <c r="G18" s="24" t="s">
        <v>182</v>
      </c>
      <c r="H18" s="42">
        <v>0</v>
      </c>
      <c r="I18" s="26">
        <v>0</v>
      </c>
      <c r="J18" s="26">
        <v>0</v>
      </c>
      <c r="K18" s="26">
        <v>0</v>
      </c>
      <c r="L18" s="42">
        <v>0</v>
      </c>
      <c r="M18" s="26">
        <v>0</v>
      </c>
      <c r="N18" s="13">
        <v>0</v>
      </c>
      <c r="O18" s="13">
        <f t="shared" si="1"/>
        <v>0</v>
      </c>
      <c r="P18" s="14">
        <f t="shared" si="2"/>
        <v>0</v>
      </c>
      <c r="Q18" s="14">
        <f t="shared" si="3"/>
        <v>0</v>
      </c>
      <c r="R18" s="55" t="s">
        <v>188</v>
      </c>
      <c r="S18" s="48">
        <v>0</v>
      </c>
      <c r="T18" s="26">
        <v>0</v>
      </c>
      <c r="U18" s="11">
        <f t="shared" si="4"/>
        <v>0</v>
      </c>
      <c r="V18" s="11">
        <f t="shared" si="5"/>
        <v>0</v>
      </c>
      <c r="W18" s="12">
        <f t="shared" si="6"/>
        <v>0</v>
      </c>
      <c r="X18" s="12">
        <f t="shared" si="7"/>
        <v>0</v>
      </c>
      <c r="Y18" s="55" t="s">
        <v>188</v>
      </c>
    </row>
    <row r="19" spans="1:25" ht="60" x14ac:dyDescent="0.25">
      <c r="A19" s="110"/>
      <c r="B19" s="27" t="s">
        <v>4</v>
      </c>
      <c r="C19" s="35" t="s">
        <v>146</v>
      </c>
      <c r="D19" s="35" t="s">
        <v>145</v>
      </c>
      <c r="E19" s="27" t="s">
        <v>45</v>
      </c>
      <c r="F19" s="59">
        <v>1</v>
      </c>
      <c r="G19" s="59">
        <v>1</v>
      </c>
      <c r="H19" s="42">
        <v>57</v>
      </c>
      <c r="I19" s="26">
        <v>15688722</v>
      </c>
      <c r="J19" s="67">
        <v>57</v>
      </c>
      <c r="K19" s="26">
        <v>31377444</v>
      </c>
      <c r="L19" s="67">
        <v>20</v>
      </c>
      <c r="M19" s="26">
        <v>15712998</v>
      </c>
      <c r="N19" s="13">
        <f t="shared" si="0"/>
        <v>0.64912280701754388</v>
      </c>
      <c r="O19" s="63">
        <f t="shared" si="1"/>
        <v>-1.5473535702907881E-3</v>
      </c>
      <c r="P19" s="14">
        <f t="shared" si="2"/>
        <v>0.64912280701754388</v>
      </c>
      <c r="Q19" s="14">
        <f t="shared" si="3"/>
        <v>-1.5473535702907881E-3</v>
      </c>
      <c r="R19" s="55" t="s">
        <v>199</v>
      </c>
      <c r="S19" s="48">
        <v>20</v>
      </c>
      <c r="T19" s="26">
        <v>23965050</v>
      </c>
      <c r="U19" s="11">
        <f t="shared" si="4"/>
        <v>0.64912280701754388</v>
      </c>
      <c r="V19" s="11">
        <f t="shared" si="5"/>
        <v>0.23623319987440661</v>
      </c>
      <c r="W19" s="12">
        <f t="shared" si="6"/>
        <v>0.64912280701754388</v>
      </c>
      <c r="X19" s="12">
        <f t="shared" si="7"/>
        <v>0.23623319987440661</v>
      </c>
      <c r="Y19" s="55" t="s">
        <v>201</v>
      </c>
    </row>
    <row r="20" spans="1:25" ht="30" x14ac:dyDescent="0.25">
      <c r="A20" s="110"/>
      <c r="B20" s="93" t="s">
        <v>5</v>
      </c>
      <c r="C20" s="27" t="s">
        <v>147</v>
      </c>
      <c r="D20" s="35" t="s">
        <v>141</v>
      </c>
      <c r="E20" s="27" t="s">
        <v>46</v>
      </c>
      <c r="F20" s="59" t="s">
        <v>182</v>
      </c>
      <c r="G20" s="59" t="s">
        <v>182</v>
      </c>
      <c r="H20" s="42">
        <v>0</v>
      </c>
      <c r="I20" s="26">
        <v>0</v>
      </c>
      <c r="J20" s="26">
        <v>0</v>
      </c>
      <c r="K20" s="26">
        <v>0</v>
      </c>
      <c r="L20" s="42">
        <v>0</v>
      </c>
      <c r="M20" s="26">
        <v>0</v>
      </c>
      <c r="N20" s="13">
        <f t="shared" si="0"/>
        <v>0</v>
      </c>
      <c r="O20" s="13">
        <f t="shared" si="1"/>
        <v>0</v>
      </c>
      <c r="P20" s="14">
        <f t="shared" si="2"/>
        <v>0</v>
      </c>
      <c r="Q20" s="14">
        <f t="shared" si="3"/>
        <v>0</v>
      </c>
      <c r="R20" s="55" t="s">
        <v>189</v>
      </c>
      <c r="S20" s="48">
        <v>0</v>
      </c>
      <c r="T20" s="26">
        <v>0</v>
      </c>
      <c r="U20" s="11">
        <f t="shared" si="4"/>
        <v>0</v>
      </c>
      <c r="V20" s="11">
        <f t="shared" si="5"/>
        <v>0</v>
      </c>
      <c r="W20" s="12">
        <f t="shared" si="6"/>
        <v>0</v>
      </c>
      <c r="X20" s="12">
        <f t="shared" si="7"/>
        <v>0</v>
      </c>
      <c r="Y20" s="55" t="s">
        <v>189</v>
      </c>
    </row>
    <row r="21" spans="1:25" ht="60" x14ac:dyDescent="0.25">
      <c r="A21" s="110"/>
      <c r="B21" s="93"/>
      <c r="C21" s="35" t="s">
        <v>148</v>
      </c>
      <c r="D21" s="35" t="s">
        <v>149</v>
      </c>
      <c r="E21" s="35" t="s">
        <v>46</v>
      </c>
      <c r="F21" s="59" t="s">
        <v>182</v>
      </c>
      <c r="G21" s="59" t="s">
        <v>182</v>
      </c>
      <c r="H21" s="42">
        <v>14</v>
      </c>
      <c r="I21" s="26">
        <v>0</v>
      </c>
      <c r="J21" s="67">
        <v>14</v>
      </c>
      <c r="K21" s="26">
        <v>0</v>
      </c>
      <c r="L21" s="67">
        <v>14</v>
      </c>
      <c r="M21" s="26">
        <v>0</v>
      </c>
      <c r="N21" s="13">
        <f t="shared" si="0"/>
        <v>0</v>
      </c>
      <c r="O21" s="13">
        <f t="shared" si="1"/>
        <v>0</v>
      </c>
      <c r="P21" s="14">
        <f t="shared" si="2"/>
        <v>0</v>
      </c>
      <c r="Q21" s="14">
        <f t="shared" si="3"/>
        <v>0</v>
      </c>
      <c r="R21" s="55" t="s">
        <v>192</v>
      </c>
      <c r="S21" s="48">
        <v>0</v>
      </c>
      <c r="T21" s="26">
        <v>0</v>
      </c>
      <c r="U21" s="11">
        <f t="shared" si="4"/>
        <v>1</v>
      </c>
      <c r="V21" s="11">
        <f t="shared" si="5"/>
        <v>0</v>
      </c>
      <c r="W21" s="12">
        <f t="shared" si="6"/>
        <v>0</v>
      </c>
      <c r="X21" s="12">
        <f t="shared" si="7"/>
        <v>0</v>
      </c>
      <c r="Y21" s="55" t="s">
        <v>192</v>
      </c>
    </row>
    <row r="22" spans="1:25" ht="40.5" customHeight="1" x14ac:dyDescent="0.25">
      <c r="A22" s="110"/>
      <c r="B22" s="93"/>
      <c r="C22" s="27" t="s">
        <v>50</v>
      </c>
      <c r="D22" s="35" t="s">
        <v>141</v>
      </c>
      <c r="E22" s="27" t="s">
        <v>46</v>
      </c>
      <c r="F22" s="59" t="s">
        <v>182</v>
      </c>
      <c r="G22" s="59" t="s">
        <v>182</v>
      </c>
      <c r="H22" s="42">
        <v>0</v>
      </c>
      <c r="I22" s="26">
        <v>119538496</v>
      </c>
      <c r="J22" s="26">
        <v>0</v>
      </c>
      <c r="K22" s="26">
        <v>174477750</v>
      </c>
      <c r="L22" s="42">
        <v>0</v>
      </c>
      <c r="M22" s="26">
        <v>67728060</v>
      </c>
      <c r="N22" s="13">
        <f t="shared" si="0"/>
        <v>0</v>
      </c>
      <c r="O22" s="13">
        <f t="shared" si="1"/>
        <v>0.43342051082857858</v>
      </c>
      <c r="P22" s="14">
        <f t="shared" si="2"/>
        <v>0</v>
      </c>
      <c r="Q22" s="14">
        <f t="shared" si="3"/>
        <v>0</v>
      </c>
      <c r="R22" s="56"/>
      <c r="S22" s="48">
        <v>0</v>
      </c>
      <c r="T22" s="26">
        <v>107169215</v>
      </c>
      <c r="U22" s="11">
        <f t="shared" si="4"/>
        <v>0</v>
      </c>
      <c r="V22" s="11">
        <f t="shared" si="5"/>
        <v>0.38577145223388087</v>
      </c>
      <c r="W22" s="12">
        <f t="shared" si="6"/>
        <v>0</v>
      </c>
      <c r="X22" s="12">
        <f t="shared" si="7"/>
        <v>0</v>
      </c>
      <c r="Y22" s="65" t="s">
        <v>202</v>
      </c>
    </row>
    <row r="23" spans="1:25" ht="63.75" customHeight="1" x14ac:dyDescent="0.25">
      <c r="A23" s="110"/>
      <c r="B23" s="93"/>
      <c r="C23" s="27" t="s">
        <v>51</v>
      </c>
      <c r="D23" s="27" t="s">
        <v>151</v>
      </c>
      <c r="E23" s="27" t="s">
        <v>45</v>
      </c>
      <c r="F23" s="59">
        <v>1</v>
      </c>
      <c r="G23" s="59">
        <v>1</v>
      </c>
      <c r="H23" s="42">
        <v>2164</v>
      </c>
      <c r="I23" s="26">
        <v>19713882</v>
      </c>
      <c r="J23" s="67">
        <v>4797</v>
      </c>
      <c r="K23" s="26">
        <v>44107159</v>
      </c>
      <c r="L23" s="67">
        <v>3882</v>
      </c>
      <c r="M23" s="26">
        <v>33633010</v>
      </c>
      <c r="N23" s="13">
        <f t="shared" si="0"/>
        <v>-0.79390018484288349</v>
      </c>
      <c r="O23" s="13">
        <f t="shared" si="1"/>
        <v>-0.70605718346087287</v>
      </c>
      <c r="P23" s="14">
        <f t="shared" si="2"/>
        <v>-0.79390018484288349</v>
      </c>
      <c r="Q23" s="14">
        <f t="shared" si="3"/>
        <v>-0.70605718346087287</v>
      </c>
      <c r="R23" s="55" t="s">
        <v>193</v>
      </c>
      <c r="S23" s="67">
        <v>7902</v>
      </c>
      <c r="T23" s="68">
        <v>69104347</v>
      </c>
      <c r="U23" s="11">
        <f t="shared" si="4"/>
        <v>-0.64727954971857415</v>
      </c>
      <c r="V23" s="11">
        <f>IFERROR((1-(T23/K23)),0)</f>
        <v>-0.56673765816565069</v>
      </c>
      <c r="W23" s="12">
        <f t="shared" si="6"/>
        <v>-0.64727954971857415</v>
      </c>
      <c r="X23" s="12">
        <f t="shared" si="7"/>
        <v>-0.56673765816565069</v>
      </c>
      <c r="Y23" s="55" t="s">
        <v>193</v>
      </c>
    </row>
    <row r="24" spans="1:25" ht="36.75" customHeight="1" x14ac:dyDescent="0.25">
      <c r="A24" s="110"/>
      <c r="B24" s="76" t="s">
        <v>6</v>
      </c>
      <c r="C24" s="27" t="s">
        <v>152</v>
      </c>
      <c r="D24" s="27" t="s">
        <v>154</v>
      </c>
      <c r="E24" s="27" t="s">
        <v>45</v>
      </c>
      <c r="F24" s="59">
        <v>0.05</v>
      </c>
      <c r="G24" s="59">
        <v>0.05</v>
      </c>
      <c r="H24" s="42">
        <v>170500</v>
      </c>
      <c r="I24" s="26">
        <v>4552345</v>
      </c>
      <c r="J24" s="67">
        <v>399500</v>
      </c>
      <c r="K24" s="26">
        <v>10450699</v>
      </c>
      <c r="L24" s="42">
        <v>283000</v>
      </c>
      <c r="M24" s="26">
        <v>7559475</v>
      </c>
      <c r="N24" s="13">
        <f t="shared" si="0"/>
        <v>-0.65982404692082119</v>
      </c>
      <c r="O24" s="13">
        <f t="shared" si="1"/>
        <v>-0.66056724611161943</v>
      </c>
      <c r="P24" s="14">
        <f t="shared" si="2"/>
        <v>-13.196480938416423</v>
      </c>
      <c r="Q24" s="14">
        <f t="shared" si="3"/>
        <v>-13.211344922232389</v>
      </c>
      <c r="R24" s="55" t="s">
        <v>193</v>
      </c>
      <c r="S24" s="48">
        <v>460000</v>
      </c>
      <c r="T24" s="26">
        <v>12388455</v>
      </c>
      <c r="U24" s="11">
        <f t="shared" si="4"/>
        <v>-0.15143929912390486</v>
      </c>
      <c r="V24" s="11">
        <f t="shared" si="5"/>
        <v>-0.18541879351802204</v>
      </c>
      <c r="W24" s="12">
        <f t="shared" si="6"/>
        <v>-3.0287859824780972</v>
      </c>
      <c r="X24" s="12">
        <f t="shared" si="7"/>
        <v>-3.7083758703604408</v>
      </c>
      <c r="Y24" s="55" t="s">
        <v>220</v>
      </c>
    </row>
    <row r="25" spans="1:25" ht="54" customHeight="1" x14ac:dyDescent="0.25">
      <c r="A25" s="110"/>
      <c r="B25" s="77"/>
      <c r="C25" s="35" t="s">
        <v>153</v>
      </c>
      <c r="D25" s="35" t="s">
        <v>190</v>
      </c>
      <c r="E25" s="35" t="s">
        <v>45</v>
      </c>
      <c r="F25" s="59">
        <v>1</v>
      </c>
      <c r="G25" s="59">
        <v>1</v>
      </c>
      <c r="H25" s="42">
        <v>2</v>
      </c>
      <c r="I25" s="26">
        <v>6435322</v>
      </c>
      <c r="J25" s="67">
        <v>2</v>
      </c>
      <c r="K25" s="26">
        <v>7113439</v>
      </c>
      <c r="L25" s="67">
        <v>2</v>
      </c>
      <c r="M25" s="26">
        <v>1145362</v>
      </c>
      <c r="N25" s="13">
        <f t="shared" si="0"/>
        <v>0</v>
      </c>
      <c r="O25" s="13">
        <f t="shared" si="1"/>
        <v>0.82201947315146007</v>
      </c>
      <c r="P25" s="14">
        <f t="shared" si="2"/>
        <v>0</v>
      </c>
      <c r="Q25" s="14">
        <f t="shared" si="3"/>
        <v>0.82201947315146007</v>
      </c>
      <c r="R25" s="55" t="s">
        <v>200</v>
      </c>
      <c r="S25" s="48">
        <v>0</v>
      </c>
      <c r="T25" s="26">
        <v>1296621</v>
      </c>
      <c r="U25" s="11">
        <f t="shared" si="4"/>
        <v>1</v>
      </c>
      <c r="V25" s="11">
        <f t="shared" si="5"/>
        <v>0.81772234217514206</v>
      </c>
      <c r="W25" s="12">
        <f t="shared" si="6"/>
        <v>1</v>
      </c>
      <c r="X25" s="12">
        <f t="shared" si="7"/>
        <v>0.81772234217514206</v>
      </c>
      <c r="Y25" s="55" t="s">
        <v>200</v>
      </c>
    </row>
    <row r="26" spans="1:25" ht="90" x14ac:dyDescent="0.25">
      <c r="A26" s="110"/>
      <c r="B26" s="87" t="s">
        <v>57</v>
      </c>
      <c r="C26" s="27" t="s">
        <v>48</v>
      </c>
      <c r="D26" s="66" t="s">
        <v>141</v>
      </c>
      <c r="E26" s="27" t="s">
        <v>45</v>
      </c>
      <c r="F26" s="59">
        <v>0.9</v>
      </c>
      <c r="G26" s="59">
        <v>0.9</v>
      </c>
      <c r="H26" s="42">
        <v>0</v>
      </c>
      <c r="I26" s="26">
        <v>0</v>
      </c>
      <c r="J26" s="26">
        <v>0</v>
      </c>
      <c r="K26" s="26">
        <v>24093990</v>
      </c>
      <c r="L26" s="42">
        <v>0</v>
      </c>
      <c r="M26" s="26">
        <v>0</v>
      </c>
      <c r="N26" s="13">
        <f t="shared" si="0"/>
        <v>0</v>
      </c>
      <c r="O26" s="13">
        <f t="shared" si="1"/>
        <v>0</v>
      </c>
      <c r="P26" s="14">
        <f t="shared" si="2"/>
        <v>0</v>
      </c>
      <c r="Q26" s="14">
        <f t="shared" si="3"/>
        <v>0</v>
      </c>
      <c r="R26" s="55" t="s">
        <v>194</v>
      </c>
      <c r="S26" s="48">
        <v>0</v>
      </c>
      <c r="T26" s="26">
        <v>0</v>
      </c>
      <c r="U26" s="11">
        <f t="shared" si="4"/>
        <v>0</v>
      </c>
      <c r="V26" s="11">
        <f t="shared" si="5"/>
        <v>1</v>
      </c>
      <c r="W26" s="12">
        <f t="shared" si="6"/>
        <v>0</v>
      </c>
      <c r="X26" s="12">
        <f t="shared" si="7"/>
        <v>1.1111111111111112</v>
      </c>
      <c r="Y26" s="55" t="s">
        <v>194</v>
      </c>
    </row>
    <row r="27" spans="1:25" ht="87.75" customHeight="1" x14ac:dyDescent="0.25">
      <c r="A27" s="110"/>
      <c r="B27" s="94"/>
      <c r="C27" s="27" t="s">
        <v>191</v>
      </c>
      <c r="D27" s="66" t="s">
        <v>141</v>
      </c>
      <c r="E27" s="27" t="s">
        <v>45</v>
      </c>
      <c r="F27" s="59">
        <v>1</v>
      </c>
      <c r="G27" s="59">
        <v>1</v>
      </c>
      <c r="H27" s="42">
        <v>0</v>
      </c>
      <c r="I27" s="26">
        <v>0</v>
      </c>
      <c r="J27" s="26">
        <v>0</v>
      </c>
      <c r="K27" s="26">
        <v>11997759</v>
      </c>
      <c r="L27" s="42">
        <v>0</v>
      </c>
      <c r="M27" s="26">
        <v>15104999</v>
      </c>
      <c r="N27" s="13">
        <f t="shared" si="0"/>
        <v>0</v>
      </c>
      <c r="O27" s="13">
        <f t="shared" si="1"/>
        <v>0</v>
      </c>
      <c r="P27" s="14">
        <f t="shared" si="2"/>
        <v>0</v>
      </c>
      <c r="Q27" s="14">
        <f t="shared" si="3"/>
        <v>0</v>
      </c>
      <c r="R27" s="55" t="s">
        <v>194</v>
      </c>
      <c r="S27" s="48">
        <v>0</v>
      </c>
      <c r="T27" s="26">
        <v>15104999</v>
      </c>
      <c r="U27" s="11">
        <f t="shared" si="4"/>
        <v>0</v>
      </c>
      <c r="V27" s="11">
        <f t="shared" si="5"/>
        <v>-0.25898503212141533</v>
      </c>
      <c r="W27" s="12">
        <f t="shared" si="6"/>
        <v>0</v>
      </c>
      <c r="X27" s="12">
        <f t="shared" si="7"/>
        <v>-0.25898503212141533</v>
      </c>
      <c r="Y27" s="55" t="s">
        <v>194</v>
      </c>
    </row>
    <row r="28" spans="1:25" ht="60" x14ac:dyDescent="0.25">
      <c r="A28" s="110"/>
      <c r="B28" s="87" t="s">
        <v>58</v>
      </c>
      <c r="C28" s="27" t="s">
        <v>47</v>
      </c>
      <c r="D28" s="27" t="s">
        <v>155</v>
      </c>
      <c r="E28" s="27" t="s">
        <v>46</v>
      </c>
      <c r="F28" s="59" t="s">
        <v>182</v>
      </c>
      <c r="G28" s="59" t="s">
        <v>182</v>
      </c>
      <c r="H28" s="42">
        <v>0</v>
      </c>
      <c r="I28" s="26">
        <v>0</v>
      </c>
      <c r="J28" s="26">
        <v>0</v>
      </c>
      <c r="K28" s="26">
        <v>0</v>
      </c>
      <c r="L28" s="42">
        <v>0</v>
      </c>
      <c r="M28" s="26">
        <v>0</v>
      </c>
      <c r="N28" s="13">
        <f t="shared" si="0"/>
        <v>0</v>
      </c>
      <c r="O28" s="13">
        <f t="shared" si="1"/>
        <v>0</v>
      </c>
      <c r="P28" s="14">
        <f t="shared" si="2"/>
        <v>0</v>
      </c>
      <c r="Q28" s="14">
        <f t="shared" si="3"/>
        <v>0</v>
      </c>
      <c r="R28" s="55" t="s">
        <v>195</v>
      </c>
      <c r="S28" s="48">
        <v>0</v>
      </c>
      <c r="T28" s="26">
        <v>0</v>
      </c>
      <c r="U28" s="11">
        <f t="shared" si="4"/>
        <v>0</v>
      </c>
      <c r="V28" s="11">
        <f t="shared" si="5"/>
        <v>0</v>
      </c>
      <c r="W28" s="12">
        <f t="shared" si="6"/>
        <v>0</v>
      </c>
      <c r="X28" s="12">
        <f t="shared" si="7"/>
        <v>0</v>
      </c>
      <c r="Y28" s="55" t="s">
        <v>195</v>
      </c>
    </row>
    <row r="29" spans="1:25" ht="60" x14ac:dyDescent="0.25">
      <c r="A29" s="110"/>
      <c r="B29" s="94"/>
      <c r="C29" s="27" t="s">
        <v>14</v>
      </c>
      <c r="D29" s="35" t="s">
        <v>155</v>
      </c>
      <c r="E29" s="27" t="s">
        <v>46</v>
      </c>
      <c r="F29" s="59" t="s">
        <v>182</v>
      </c>
      <c r="G29" s="59" t="s">
        <v>182</v>
      </c>
      <c r="H29" s="42">
        <v>0</v>
      </c>
      <c r="I29" s="26">
        <v>0</v>
      </c>
      <c r="J29" s="26">
        <v>0</v>
      </c>
      <c r="K29" s="26">
        <v>0</v>
      </c>
      <c r="L29" s="42">
        <v>0</v>
      </c>
      <c r="M29" s="26">
        <v>0</v>
      </c>
      <c r="N29" s="13">
        <f t="shared" si="0"/>
        <v>0</v>
      </c>
      <c r="O29" s="13">
        <f t="shared" si="1"/>
        <v>0</v>
      </c>
      <c r="P29" s="14">
        <f t="shared" si="2"/>
        <v>0</v>
      </c>
      <c r="Q29" s="14">
        <f t="shared" si="3"/>
        <v>0</v>
      </c>
      <c r="R29" s="55" t="s">
        <v>196</v>
      </c>
      <c r="S29" s="48">
        <v>0</v>
      </c>
      <c r="T29" s="26">
        <v>0</v>
      </c>
      <c r="U29" s="11">
        <f t="shared" si="4"/>
        <v>0</v>
      </c>
      <c r="V29" s="11">
        <f t="shared" si="5"/>
        <v>0</v>
      </c>
      <c r="W29" s="12">
        <f t="shared" si="6"/>
        <v>0</v>
      </c>
      <c r="X29" s="12">
        <f t="shared" si="7"/>
        <v>0</v>
      </c>
      <c r="Y29" s="55" t="s">
        <v>196</v>
      </c>
    </row>
    <row r="30" spans="1:25" ht="94.5" customHeight="1" x14ac:dyDescent="0.25">
      <c r="A30" s="110"/>
      <c r="B30" s="27" t="s">
        <v>7</v>
      </c>
      <c r="C30" s="27" t="s">
        <v>156</v>
      </c>
      <c r="D30" s="27" t="s">
        <v>157</v>
      </c>
      <c r="E30" s="27" t="s">
        <v>46</v>
      </c>
      <c r="F30" s="59" t="s">
        <v>182</v>
      </c>
      <c r="G30" s="59" t="s">
        <v>182</v>
      </c>
      <c r="H30" s="42">
        <v>0</v>
      </c>
      <c r="I30" s="26">
        <v>0</v>
      </c>
      <c r="J30" s="26">
        <v>0</v>
      </c>
      <c r="K30" s="26">
        <v>0</v>
      </c>
      <c r="L30" s="42">
        <v>0</v>
      </c>
      <c r="M30" s="26">
        <v>0</v>
      </c>
      <c r="N30" s="13">
        <f t="shared" si="0"/>
        <v>0</v>
      </c>
      <c r="O30" s="13">
        <f t="shared" si="1"/>
        <v>0</v>
      </c>
      <c r="P30" s="14">
        <f t="shared" si="2"/>
        <v>0</v>
      </c>
      <c r="Q30" s="14">
        <f t="shared" si="3"/>
        <v>0</v>
      </c>
      <c r="R30" s="55" t="s">
        <v>197</v>
      </c>
      <c r="S30" s="48">
        <v>0</v>
      </c>
      <c r="T30" s="26">
        <v>0</v>
      </c>
      <c r="U30" s="11">
        <f t="shared" si="4"/>
        <v>0</v>
      </c>
      <c r="V30" s="11">
        <f t="shared" si="5"/>
        <v>0</v>
      </c>
      <c r="W30" s="12">
        <f t="shared" si="6"/>
        <v>0</v>
      </c>
      <c r="X30" s="12">
        <f t="shared" si="7"/>
        <v>0</v>
      </c>
      <c r="Y30" s="55" t="s">
        <v>197</v>
      </c>
    </row>
    <row r="31" spans="1:25" ht="94.5" customHeight="1" x14ac:dyDescent="0.25">
      <c r="A31" s="110"/>
      <c r="B31" s="66" t="s">
        <v>203</v>
      </c>
      <c r="C31" s="54" t="s">
        <v>153</v>
      </c>
      <c r="D31" s="54" t="s">
        <v>190</v>
      </c>
      <c r="E31" s="54" t="s">
        <v>45</v>
      </c>
      <c r="F31" s="59">
        <v>1</v>
      </c>
      <c r="G31" s="59">
        <v>1</v>
      </c>
      <c r="H31" s="42">
        <v>2</v>
      </c>
      <c r="I31" s="26">
        <v>9652983</v>
      </c>
      <c r="J31" s="67">
        <v>2</v>
      </c>
      <c r="K31" s="26">
        <v>10331100</v>
      </c>
      <c r="L31" s="67">
        <v>2</v>
      </c>
      <c r="M31" s="26">
        <v>1145362</v>
      </c>
      <c r="N31" s="13">
        <f t="shared" ref="N31" si="8">IFERROR((1-(L31/H31)),0)</f>
        <v>0</v>
      </c>
      <c r="O31" s="13">
        <f t="shared" ref="O31" si="9">IFERROR((1-(M31/I31)),0)</f>
        <v>0.88134631543430664</v>
      </c>
      <c r="P31" s="14">
        <f t="shared" ref="P31" si="10">IFERROR((N31/G31),0)</f>
        <v>0</v>
      </c>
      <c r="Q31" s="14">
        <f t="shared" ref="Q31" si="11">IFERROR((O31/F31),0)</f>
        <v>0.88134631543430664</v>
      </c>
      <c r="R31" s="55" t="s">
        <v>214</v>
      </c>
      <c r="S31" s="48">
        <v>0</v>
      </c>
      <c r="T31" s="26">
        <v>1296621</v>
      </c>
      <c r="U31" s="11">
        <f t="shared" ref="U31" si="12">IFERROR((1-(S31/J31)),0)</f>
        <v>1</v>
      </c>
      <c r="V31" s="11">
        <f t="shared" ref="V31" si="13">IFERROR((1-(T31/K31)),0)</f>
        <v>0.87449342277201847</v>
      </c>
      <c r="W31" s="12">
        <f t="shared" ref="W31" si="14">IFERROR((U31/G31),0)</f>
        <v>1</v>
      </c>
      <c r="X31" s="12">
        <f t="shared" ref="X31" si="15">IFERROR((V31/F31),0)</f>
        <v>0.87449342277201847</v>
      </c>
      <c r="Y31" s="55" t="s">
        <v>214</v>
      </c>
    </row>
    <row r="32" spans="1:25" ht="94.5" customHeight="1" x14ac:dyDescent="0.25">
      <c r="A32" s="110"/>
      <c r="B32" s="66" t="s">
        <v>204</v>
      </c>
      <c r="C32" s="54" t="s">
        <v>207</v>
      </c>
      <c r="D32" s="54" t="s">
        <v>208</v>
      </c>
      <c r="E32" s="54" t="s">
        <v>45</v>
      </c>
      <c r="F32" s="59">
        <v>0.05</v>
      </c>
      <c r="G32" s="59">
        <v>0.05</v>
      </c>
      <c r="H32" s="42">
        <v>341</v>
      </c>
      <c r="I32" s="26">
        <v>4552345</v>
      </c>
      <c r="J32" s="67">
        <v>799</v>
      </c>
      <c r="K32" s="26">
        <v>10450699</v>
      </c>
      <c r="L32" s="67">
        <v>566</v>
      </c>
      <c r="M32" s="26">
        <v>7559475</v>
      </c>
      <c r="N32" s="13">
        <f t="shared" ref="N32" si="16">IFERROR((1-(L32/H32)),0)</f>
        <v>-0.65982404692082119</v>
      </c>
      <c r="O32" s="13">
        <f t="shared" ref="O32:O37" si="17">IFERROR((1-(M32/I32)),0)</f>
        <v>-0.66056724611161943</v>
      </c>
      <c r="P32" s="14">
        <f t="shared" ref="P32:P37" si="18">IFERROR((N32/G32),0)</f>
        <v>-13.196480938416423</v>
      </c>
      <c r="Q32" s="14">
        <f t="shared" ref="Q32:Q37" si="19">IFERROR((O32/F32),0)</f>
        <v>-13.211344922232389</v>
      </c>
      <c r="R32" s="55" t="s">
        <v>214</v>
      </c>
      <c r="S32" s="48">
        <v>920</v>
      </c>
      <c r="T32" s="26">
        <v>12388455</v>
      </c>
      <c r="U32" s="11">
        <f t="shared" ref="U32" si="20">IFERROR((1-(S32/J32)),0)</f>
        <v>-0.15143929912390486</v>
      </c>
      <c r="V32" s="11">
        <f t="shared" ref="V32" si="21">IFERROR((1-(T32/K32)),0)</f>
        <v>-0.18541879351802204</v>
      </c>
      <c r="W32" s="12">
        <f t="shared" ref="W32" si="22">IFERROR((U32/G32),0)</f>
        <v>-3.0287859824780972</v>
      </c>
      <c r="X32" s="12">
        <f t="shared" ref="X32" si="23">IFERROR((V32/F32),0)</f>
        <v>-3.7083758703604408</v>
      </c>
      <c r="Y32" s="55" t="s">
        <v>215</v>
      </c>
    </row>
    <row r="33" spans="1:25" ht="94.5" customHeight="1" x14ac:dyDescent="0.25">
      <c r="A33" s="110"/>
      <c r="B33" s="66" t="s">
        <v>205</v>
      </c>
      <c r="C33" s="54" t="s">
        <v>209</v>
      </c>
      <c r="D33" s="54" t="s">
        <v>210</v>
      </c>
      <c r="E33" s="54" t="s">
        <v>45</v>
      </c>
      <c r="F33" s="59">
        <v>1</v>
      </c>
      <c r="G33" s="59">
        <v>1</v>
      </c>
      <c r="H33" s="42">
        <v>2770</v>
      </c>
      <c r="I33" s="26">
        <v>62252439</v>
      </c>
      <c r="J33" s="67">
        <v>2770</v>
      </c>
      <c r="K33" s="26">
        <v>122323317</v>
      </c>
      <c r="L33" s="67">
        <v>2985</v>
      </c>
      <c r="M33" s="26">
        <v>62766929</v>
      </c>
      <c r="N33" s="13">
        <f t="shared" ref="N33" si="24">IFERROR((1-(L33/H33)),0)</f>
        <v>-7.7617328519855588E-2</v>
      </c>
      <c r="O33" s="13">
        <f t="shared" si="17"/>
        <v>-8.2645757863397673E-3</v>
      </c>
      <c r="P33" s="14">
        <f t="shared" si="18"/>
        <v>-7.7617328519855588E-2</v>
      </c>
      <c r="Q33" s="14">
        <f t="shared" si="19"/>
        <v>-8.2645757863397673E-3</v>
      </c>
      <c r="R33" s="55" t="s">
        <v>214</v>
      </c>
      <c r="S33" s="48">
        <v>2985</v>
      </c>
      <c r="T33" s="26">
        <v>136878680</v>
      </c>
      <c r="U33" s="11">
        <f t="shared" ref="U33" si="25">IFERROR((1-(S33/J33)),0)</f>
        <v>-7.7617328519855588E-2</v>
      </c>
      <c r="V33" s="11">
        <f t="shared" ref="V33" si="26">IFERROR((1-(T33/K33)),0)</f>
        <v>-0.11899091160191477</v>
      </c>
      <c r="W33" s="12">
        <f t="shared" ref="W33" si="27">IFERROR((U33/G33),0)</f>
        <v>-7.7617328519855588E-2</v>
      </c>
      <c r="X33" s="12">
        <f t="shared" ref="X33" si="28">IFERROR((V33/F33),0)</f>
        <v>-0.11899091160191477</v>
      </c>
      <c r="Y33" s="55" t="s">
        <v>216</v>
      </c>
    </row>
    <row r="34" spans="1:25" ht="94.5" customHeight="1" x14ac:dyDescent="0.25">
      <c r="A34" s="111"/>
      <c r="B34" s="66" t="s">
        <v>206</v>
      </c>
      <c r="C34" s="54" t="s">
        <v>211</v>
      </c>
      <c r="D34" s="54" t="s">
        <v>213</v>
      </c>
      <c r="E34" s="54" t="s">
        <v>46</v>
      </c>
      <c r="F34" s="59">
        <v>1</v>
      </c>
      <c r="G34" s="59">
        <v>1</v>
      </c>
      <c r="H34" s="69">
        <v>80</v>
      </c>
      <c r="I34" s="26">
        <v>7983234</v>
      </c>
      <c r="J34" s="69">
        <v>80</v>
      </c>
      <c r="K34" s="26">
        <v>16208514</v>
      </c>
      <c r="L34" s="69">
        <v>80</v>
      </c>
      <c r="M34" s="26">
        <v>8225280</v>
      </c>
      <c r="N34" s="13">
        <f t="shared" ref="N34" si="29">IFERROR((1-(L34/H34)),0)</f>
        <v>0</v>
      </c>
      <c r="O34" s="13">
        <f t="shared" si="17"/>
        <v>-3.0319291655487079E-2</v>
      </c>
      <c r="P34" s="14">
        <f t="shared" si="18"/>
        <v>0</v>
      </c>
      <c r="Q34" s="14">
        <f t="shared" si="19"/>
        <v>-3.0319291655487079E-2</v>
      </c>
      <c r="R34" s="55" t="s">
        <v>214</v>
      </c>
      <c r="S34" s="67">
        <v>80</v>
      </c>
      <c r="T34" s="26">
        <v>16860118</v>
      </c>
      <c r="U34" s="11">
        <f t="shared" ref="U34" si="30">IFERROR((1-(S34/J34)),0)</f>
        <v>0</v>
      </c>
      <c r="V34" s="11">
        <f t="shared" ref="V34" si="31">IFERROR((1-(T34/K34)),0)</f>
        <v>-4.0201341097647836E-2</v>
      </c>
      <c r="W34" s="12">
        <f t="shared" ref="W34" si="32">IFERROR((U34/G34),0)</f>
        <v>0</v>
      </c>
      <c r="X34" s="12">
        <f t="shared" ref="X34" si="33">IFERROR((V34/F34),0)</f>
        <v>-4.0201341097647836E-2</v>
      </c>
      <c r="Y34" s="55" t="s">
        <v>217</v>
      </c>
    </row>
    <row r="35" spans="1:25" ht="45" x14ac:dyDescent="0.25">
      <c r="A35" s="84" t="s">
        <v>12</v>
      </c>
      <c r="B35" s="87" t="s">
        <v>8</v>
      </c>
      <c r="C35" s="29" t="s">
        <v>15</v>
      </c>
      <c r="D35" s="29" t="s">
        <v>158</v>
      </c>
      <c r="E35" s="27" t="s">
        <v>45</v>
      </c>
      <c r="F35" s="70">
        <v>3.7499999999999999E-2</v>
      </c>
      <c r="G35" s="60" t="s">
        <v>212</v>
      </c>
      <c r="H35" s="43">
        <v>3815</v>
      </c>
      <c r="I35" s="26">
        <v>21199468</v>
      </c>
      <c r="J35" s="67">
        <v>6315</v>
      </c>
      <c r="K35" s="26">
        <v>46129649</v>
      </c>
      <c r="L35" s="67">
        <v>2722</v>
      </c>
      <c r="M35" s="26">
        <v>17525289</v>
      </c>
      <c r="N35" s="13">
        <f t="shared" si="0"/>
        <v>0.28650065530799473</v>
      </c>
      <c r="O35" s="13">
        <f t="shared" si="17"/>
        <v>0.1733146794061059</v>
      </c>
      <c r="P35" s="14">
        <f t="shared" si="18"/>
        <v>0</v>
      </c>
      <c r="Q35" s="14">
        <f t="shared" si="19"/>
        <v>4.621724784162824</v>
      </c>
      <c r="R35" s="56"/>
      <c r="S35" s="48">
        <v>3574</v>
      </c>
      <c r="T35" s="26">
        <v>22901789</v>
      </c>
      <c r="U35" s="11">
        <f t="shared" si="4"/>
        <v>0.43404592240696749</v>
      </c>
      <c r="V35" s="11">
        <f t="shared" si="5"/>
        <v>0.50353428876079243</v>
      </c>
      <c r="W35" s="12">
        <f t="shared" si="6"/>
        <v>0</v>
      </c>
      <c r="X35" s="12">
        <f t="shared" si="7"/>
        <v>13.427581033621133</v>
      </c>
      <c r="Y35" s="65" t="s">
        <v>218</v>
      </c>
    </row>
    <row r="36" spans="1:25" ht="45" x14ac:dyDescent="0.25">
      <c r="A36" s="85"/>
      <c r="B36" s="88"/>
      <c r="C36" s="29" t="s">
        <v>16</v>
      </c>
      <c r="D36" s="36" t="s">
        <v>158</v>
      </c>
      <c r="E36" s="27" t="s">
        <v>46</v>
      </c>
      <c r="F36" s="60" t="s">
        <v>182</v>
      </c>
      <c r="G36" s="60" t="s">
        <v>182</v>
      </c>
      <c r="H36" s="43">
        <v>0</v>
      </c>
      <c r="I36" s="26">
        <v>0</v>
      </c>
      <c r="J36" s="26">
        <v>0</v>
      </c>
      <c r="K36" s="26">
        <v>0</v>
      </c>
      <c r="L36" s="42">
        <v>0</v>
      </c>
      <c r="M36" s="26">
        <v>0</v>
      </c>
      <c r="N36" s="13">
        <f t="shared" si="0"/>
        <v>0</v>
      </c>
      <c r="O36" s="13">
        <f t="shared" si="17"/>
        <v>0</v>
      </c>
      <c r="P36" s="14">
        <f t="shared" si="18"/>
        <v>0</v>
      </c>
      <c r="Q36" s="14">
        <f t="shared" si="19"/>
        <v>0</v>
      </c>
      <c r="R36" s="64" t="s">
        <v>198</v>
      </c>
      <c r="S36" s="48">
        <v>0</v>
      </c>
      <c r="T36" s="26">
        <v>0</v>
      </c>
      <c r="U36" s="11">
        <f t="shared" si="4"/>
        <v>0</v>
      </c>
      <c r="V36" s="11">
        <f t="shared" si="5"/>
        <v>0</v>
      </c>
      <c r="W36" s="12">
        <f t="shared" si="6"/>
        <v>0</v>
      </c>
      <c r="X36" s="12">
        <f t="shared" si="7"/>
        <v>0</v>
      </c>
      <c r="Y36" s="65" t="s">
        <v>198</v>
      </c>
    </row>
    <row r="37" spans="1:25" ht="45.75" thickBot="1" x14ac:dyDescent="0.3">
      <c r="A37" s="86"/>
      <c r="B37" s="89"/>
      <c r="C37" s="30" t="s">
        <v>17</v>
      </c>
      <c r="D37" s="30" t="s">
        <v>159</v>
      </c>
      <c r="E37" s="30" t="s">
        <v>45</v>
      </c>
      <c r="F37" s="71">
        <v>3.7499999999999999E-2</v>
      </c>
      <c r="G37" s="61" t="s">
        <v>212</v>
      </c>
      <c r="H37" s="44">
        <v>38098</v>
      </c>
      <c r="I37" s="26">
        <v>22954540</v>
      </c>
      <c r="J37" s="67">
        <v>74729</v>
      </c>
      <c r="K37" s="26">
        <v>54458640</v>
      </c>
      <c r="L37" s="67">
        <v>37938</v>
      </c>
      <c r="M37" s="26">
        <v>24625080</v>
      </c>
      <c r="N37" s="63">
        <f t="shared" si="0"/>
        <v>4.1996955220746646E-3</v>
      </c>
      <c r="O37" s="13">
        <f t="shared" si="17"/>
        <v>-7.2776017293310957E-2</v>
      </c>
      <c r="P37" s="14">
        <f t="shared" si="18"/>
        <v>0</v>
      </c>
      <c r="Q37" s="14">
        <f t="shared" si="19"/>
        <v>-1.9406937944882923</v>
      </c>
      <c r="R37" s="57"/>
      <c r="S37" s="48">
        <v>81655</v>
      </c>
      <c r="T37" s="26">
        <v>55948947</v>
      </c>
      <c r="U37" s="11">
        <f t="shared" si="4"/>
        <v>-9.2681556022427669E-2</v>
      </c>
      <c r="V37" s="11">
        <f t="shared" si="5"/>
        <v>-2.7365850487636179E-2</v>
      </c>
      <c r="W37" s="12">
        <f t="shared" si="6"/>
        <v>0</v>
      </c>
      <c r="X37" s="12">
        <f t="shared" si="7"/>
        <v>-0.72975601300363147</v>
      </c>
      <c r="Y37" s="65" t="s">
        <v>219</v>
      </c>
    </row>
    <row r="42" spans="1:25" ht="19.5" customHeight="1" x14ac:dyDescent="0.25">
      <c r="A42" s="72" t="s">
        <v>181</v>
      </c>
      <c r="B42" s="72"/>
      <c r="C42" s="72"/>
      <c r="D42" s="72"/>
      <c r="E42" s="72"/>
      <c r="F42" s="72"/>
      <c r="G42" s="72"/>
      <c r="H42" s="72"/>
    </row>
  </sheetData>
  <mergeCells count="45">
    <mergeCell ref="A7:G7"/>
    <mergeCell ref="S9:Y9"/>
    <mergeCell ref="S10:Y10"/>
    <mergeCell ref="L8:O8"/>
    <mergeCell ref="J8:K9"/>
    <mergeCell ref="J10:J11"/>
    <mergeCell ref="K10:K11"/>
    <mergeCell ref="E8:E11"/>
    <mergeCell ref="G8:G11"/>
    <mergeCell ref="H10:H11"/>
    <mergeCell ref="D8:D11"/>
    <mergeCell ref="H8:I9"/>
    <mergeCell ref="L9:R9"/>
    <mergeCell ref="S8:Y8"/>
    <mergeCell ref="L10:R10"/>
    <mergeCell ref="A35:A37"/>
    <mergeCell ref="B35:B37"/>
    <mergeCell ref="I10:I11"/>
    <mergeCell ref="A15:A16"/>
    <mergeCell ref="B15:B16"/>
    <mergeCell ref="B17:B18"/>
    <mergeCell ref="B20:B23"/>
    <mergeCell ref="B26:B27"/>
    <mergeCell ref="B28:B29"/>
    <mergeCell ref="F8:F11"/>
    <mergeCell ref="A12:A13"/>
    <mergeCell ref="A8:B11"/>
    <mergeCell ref="C8:C11"/>
    <mergeCell ref="A17:A34"/>
    <mergeCell ref="A42:H42"/>
    <mergeCell ref="B3:G3"/>
    <mergeCell ref="J3:Y3"/>
    <mergeCell ref="B24:B25"/>
    <mergeCell ref="C1:Y1"/>
    <mergeCell ref="H2:I2"/>
    <mergeCell ref="H4:I4"/>
    <mergeCell ref="J2:Y2"/>
    <mergeCell ref="J4:Y4"/>
    <mergeCell ref="L7:Y7"/>
    <mergeCell ref="B5:G5"/>
    <mergeCell ref="H5:I5"/>
    <mergeCell ref="J5:Y5"/>
    <mergeCell ref="B2:G2"/>
    <mergeCell ref="B4:G4"/>
    <mergeCell ref="A6:Y6"/>
  </mergeCells>
  <dataValidations count="14">
    <dataValidation allowBlank="1" showInputMessage="1" showErrorMessage="1" prompt="Defina la referencia que se usará  para medir el rubro o componente. Ejem. Metro cúbico, personas, horas, entre otros." sqref="D8:D11"/>
    <dataValidation allowBlank="1" showInputMessage="1" showErrorMessage="1" prompt="Si el rubro y componente se espera mantener o reducir en la vigencia (se selcciona como gasto elegible), seleccione SI, en caso contrario seleccione NO. _x000a__x000a_Si selecciona NO, se debe diligencuir las columnas H en adelante" sqref="E8:E11"/>
    <dataValidation allowBlank="1" showInputMessage="1" showErrorMessage="1" prompt="Si en la celda &quot;E&quot;, selecionó SI, defina una meta en porcentaje para mantener o reducir el gasto en la vigencia. (En giros presupuestales)" sqref="F8:F11"/>
    <dataValidation allowBlank="1" showInputMessage="1" showErrorMessage="1" prompt="Si en la celda &quot;E&quot;, selecionó SI, defina una meta en porcentaje para mantener o reducir el gasto en la vigencia. (En unidad de medida)" sqref="G8:G11"/>
    <dataValidation allowBlank="1" showInputMessage="1" showErrorMessage="1" prompt="Relacione el dato de consumo asociado al rubro, componente y unidad de medida reportado en el  mismo periodo del año anterior_x000a_" sqref="H10:H11 J10:J11"/>
    <dataValidation allowBlank="1" showInputMessage="1" showErrorMessage="1" prompt="Relacione los giros realizados  en el  mismo periodo del año anterior, relacionados con el rubro y el componente. Valores en pesos." sqref="K10:K11"/>
    <dataValidation allowBlank="1" showInputMessage="1" showErrorMessage="1" prompt="Relacione el dato de consumo asociado al rubro, componente y unidad de medida en el periodo de reporte._x000a_" sqref="L11 S11"/>
    <dataValidation allowBlank="1" showInputMessage="1" showErrorMessage="1" prompt="Relacione los giros realizados  en el  periodo de reporte para el rubro y el componente. Valores en pesos." sqref="M11"/>
    <dataValidation allowBlank="1" showInputMessage="1" showErrorMessage="1" prompt="Relacione los giros realizados  en el  periodo de reporte para el rubro y el componente. Valores en pesos._x000a_" sqref="T11"/>
    <dataValidation allowBlank="1" showInputMessage="1" showErrorMessage="1" prompt="Escribir el otro sector que no se encuentra en la lista desplegable" sqref="B3:G3"/>
    <dataValidation allowBlank="1" showInputMessage="1" showErrorMessage="1" prompt="Escribir la otra entidad que no se encuentra en la lista desplegable" sqref="J3:Y3"/>
    <dataValidation type="list" allowBlank="1" showInputMessage="1" showErrorMessage="1" sqref="J2:Y2">
      <formula1>INDIRECT(B2)</formula1>
    </dataValidation>
    <dataValidation allowBlank="1" showInputMessage="1" showErrorMessage="1" prompt="Relacione los giros realizados  en el  mismo periodo del año anterior, relacionados con el rubro y el componente. valores en pesos." sqref="I10:I11"/>
    <dataValidation allowBlank="1" showInputMessage="1" showErrorMessage="1" prompt="Solo aplica para gastos de funcionamiento." sqref="A8:B11"/>
  </dataValidations>
  <pageMargins left="0.7" right="0.7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datos!$E$12:$E$13</xm:f>
          </x14:formula1>
          <xm:sqref>B5</xm:sqref>
        </x14:dataValidation>
        <x14:dataValidation type="list" allowBlank="1" showInputMessage="1" showErrorMessage="1">
          <x14:formula1>
            <xm:f>datos!$E$27:$E$29</xm:f>
          </x14:formula1>
          <xm:sqref>J4</xm:sqref>
        </x14:dataValidation>
        <x14:dataValidation type="list" allowBlank="1" showInputMessage="1" showErrorMessage="1">
          <x14:formula1>
            <xm:f>datos!$D$27:$D$31</xm:f>
          </x14:formula1>
          <xm:sqref>B4</xm:sqref>
        </x14:dataValidation>
        <x14:dataValidation type="list" allowBlank="1" showInputMessage="1" showErrorMessage="1">
          <x14:formula1>
            <xm:f>datos!$E$18:$E$20</xm:f>
          </x14:formula1>
          <xm:sqref>J5</xm:sqref>
        </x14:dataValidation>
        <x14:dataValidation type="list" showInputMessage="1" showErrorMessage="1">
          <x14:formula1>
            <xm:f>datos!$D$2:$T$2</xm:f>
          </x14:formula1>
          <xm:sqref>B2:G2</xm:sqref>
        </x14:dataValidation>
        <x14:dataValidation type="list" allowBlank="1" showInputMessage="1" showErrorMessage="1">
          <x14:formula1>
            <xm:f>datos!$F$27:$F$28</xm:f>
          </x14:formula1>
          <xm:sqref>E12:E37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formato captura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Patricia Casas Betancourt</dc:creator>
  <cp:lastModifiedBy>Arcadio Sarmiento Ramirez</cp:lastModifiedBy>
  <cp:lastPrinted>2023-03-01T15:38:31Z</cp:lastPrinted>
  <dcterms:created xsi:type="dcterms:W3CDTF">2021-10-14T18:59:05Z</dcterms:created>
  <dcterms:modified xsi:type="dcterms:W3CDTF">2023-03-01T15:39:05Z</dcterms:modified>
</cp:coreProperties>
</file>