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autoCompressPictures="0" defaultThemeVersion="124226"/>
  <mc:AlternateContent xmlns:mc="http://schemas.openxmlformats.org/markup-compatibility/2006">
    <mc:Choice Requires="x15">
      <x15ac:absPath xmlns:x15ac="http://schemas.microsoft.com/office/spreadsheetml/2010/11/ac" url="C:\Users\isaqm\Desktop\"/>
    </mc:Choice>
  </mc:AlternateContent>
  <xr:revisionPtr revIDLastSave="0" documentId="13_ncr:1_{1EA665BF-048C-4FAC-A59B-A2AC6EFDC57A}" xr6:coauthVersionLast="47" xr6:coauthVersionMax="47" xr10:uidLastSave="{00000000-0000-0000-0000-000000000000}"/>
  <bookViews>
    <workbookView xWindow="-120" yWindow="-120" windowWidth="20730" windowHeight="11160" tabRatio="601" activeTab="1" xr2:uid="{00000000-000D-0000-FFFF-FFFF00000000}"/>
  </bookViews>
  <sheets>
    <sheet name="ALCALDIA SAN CRISTOBAL 4" sheetId="1" r:id="rId1"/>
    <sheet name="NIVEL DE CUMPLIMIENTO" sheetId="2" r:id="rId2"/>
    <sheet name="Hoja1" sheetId="3" r:id="rId3"/>
  </sheets>
  <definedNames>
    <definedName name="_xlnm._FilterDatabase" localSheetId="0" hidden="1">'ALCALDIA SAN CRISTOBAL 4'!$G$7:$M$174</definedName>
    <definedName name="_FilterDatabase_0" localSheetId="0">'ALCALDIA SAN CRISTOBAL 4'!$A$6:$G$173</definedName>
    <definedName name="_FilterDatabase_0_0" localSheetId="0">'ALCALDIA SAN CRISTOBAL 4'!$A$6:$G$173</definedName>
    <definedName name="_FilterDatabase_0_0_0" localSheetId="0">'ALCALDIA SAN CRISTOBAL 4'!$A$6:$G$173</definedName>
    <definedName name="_xlnm.Print_Area" localSheetId="0">'ALCALDIA SAN CRISTOBAL 4'!$A$5:$G$173</definedName>
    <definedName name="Print_Area_0" localSheetId="0">'ALCALDIA SAN CRISTOBAL 4'!$A$5:$G$173</definedName>
    <definedName name="Print_Area_0_0" localSheetId="0">'ALCALDIA SAN CRISTOBAL 4'!$A$5:$G$173</definedName>
    <definedName name="Print_Area_0_0_0" localSheetId="0">'ALCALDIA SAN CRISTOBAL 4'!$A$5:$G$173</definedName>
    <definedName name="Print_Titles_0" localSheetId="0">'ALCALDIA SAN CRISTOBAL 4'!$5:$6</definedName>
    <definedName name="Print_Titles_0_0" localSheetId="0">'ALCALDIA SAN CRISTOBAL 4'!$5:$6</definedName>
    <definedName name="Print_Titles_0_0_0" localSheetId="0">'ALCALDIA SAN CRISTOBAL 4'!#REF!</definedName>
    <definedName name="_xlnm.Print_Titles" localSheetId="0">'ALCALDIA SAN CRISTOBAL 4'!$5:$6</definedName>
    <definedName name="Z_02E5D866_D53A_4EF6_B50C_D3093017D776_.wvu.FilterData" localSheetId="0">'ALCALDIA SAN CRISTOBAL 4'!$A$6:$G$173</definedName>
    <definedName name="Z_1EAEE9B9_E6FE_4188_9E38_7E6D9DDC7F9D_.wvu.FilterData" localSheetId="0">'ALCALDIA SAN CRISTOBAL 4'!$A$6:$G$173</definedName>
    <definedName name="Z_28FA599E_4F80_47B3_A19A_2948FB11B983_.wvu.FilterData" localSheetId="0">'ALCALDIA SAN CRISTOBAL 4'!$A$6:$G$173</definedName>
    <definedName name="Z_390D922C_AF95_4CC3_BEE3_A70589C89D96_.wvu.FilterData" localSheetId="0">'ALCALDIA SAN CRISTOBAL 4'!$A$6:$G$173</definedName>
    <definedName name="Z_6C3DF6E3_8733_497E_82C7_4D8B474FBE11_.wvu.FilterData" localSheetId="0">'ALCALDIA SAN CRISTOBAL 4'!$A$6:$G$173</definedName>
    <definedName name="Z_6C3DF6E3_8733_497E_82C7_4D8B474FBE11_.wvu.PrintArea" localSheetId="0">'ALCALDIA SAN CRISTOBAL 4'!$A:$G</definedName>
    <definedName name="Z_70B9DA2C_3A67_4532_B865_46B164706639_.wvu.FilterData" localSheetId="0">'ALCALDIA SAN CRISTOBAL 4'!$A$6:$G$173</definedName>
    <definedName name="Z_70B9DA2C_3A67_4532_B865_46B164706639_.wvu.PrintArea" localSheetId="0">'ALCALDIA SAN CRISTOBAL 4'!$A:$G</definedName>
    <definedName name="Z_87B5649D_2E35_4724_A804_B6030808A779_.wvu.FilterData" localSheetId="0">'ALCALDIA SAN CRISTOBAL 4'!$A$6:$G$173</definedName>
    <definedName name="Z_BF874B2C_4DFD_4433_81A9_B6E7EAB81C49_.wvu.FilterData" localSheetId="0">'ALCALDIA SAN CRISTOBAL 4'!$A$6:$G$173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95" i="1" l="1"/>
  <c r="L94" i="1"/>
  <c r="L93" i="1"/>
  <c r="L92" i="1"/>
  <c r="L91" i="1"/>
  <c r="L90" i="1"/>
  <c r="L89" i="1"/>
  <c r="L121" i="1"/>
  <c r="L120" i="1"/>
  <c r="L172" i="1" l="1"/>
  <c r="L96" i="1"/>
  <c r="L166" i="1" l="1"/>
  <c r="L110" i="1" l="1"/>
  <c r="L109" i="1"/>
  <c r="L30" i="1"/>
  <c r="L8" i="1" l="1"/>
  <c r="L9" i="1"/>
  <c r="L10" i="1"/>
  <c r="L11" i="1"/>
  <c r="L12" i="1"/>
  <c r="L13" i="1"/>
  <c r="L14" i="1"/>
  <c r="L15" i="1"/>
  <c r="L16" i="1"/>
  <c r="L17" i="1"/>
  <c r="L18" i="1"/>
  <c r="L19" i="1"/>
  <c r="L20" i="1"/>
  <c r="L21" i="1"/>
  <c r="L22" i="1"/>
  <c r="L23" i="1"/>
  <c r="L24" i="1"/>
  <c r="L25" i="1"/>
  <c r="L27" i="1"/>
  <c r="L28" i="1"/>
  <c r="L29" i="1"/>
  <c r="L31" i="1"/>
  <c r="L32" i="1"/>
  <c r="L33" i="1"/>
  <c r="L34" i="1"/>
  <c r="L35" i="1"/>
  <c r="L36" i="1"/>
  <c r="L37" i="1"/>
  <c r="L38" i="1"/>
  <c r="L39" i="1"/>
  <c r="L42" i="1"/>
  <c r="L43" i="1"/>
  <c r="L44" i="1"/>
  <c r="L45" i="1"/>
  <c r="L46" i="1"/>
  <c r="L47" i="1"/>
  <c r="L48" i="1"/>
  <c r="L49" i="1"/>
  <c r="L50" i="1"/>
  <c r="L51" i="1"/>
  <c r="L52" i="1"/>
  <c r="L53" i="1"/>
  <c r="L76" i="1"/>
  <c r="L77" i="1"/>
  <c r="L78" i="1"/>
  <c r="L79" i="1"/>
  <c r="L80" i="1"/>
  <c r="L81" i="1"/>
  <c r="L82" i="1"/>
  <c r="L83" i="1"/>
  <c r="L84" i="1"/>
  <c r="L85" i="1"/>
  <c r="L86" i="1"/>
  <c r="L87" i="1"/>
  <c r="L88" i="1"/>
  <c r="L98" i="1"/>
  <c r="L99" i="1"/>
  <c r="L100" i="1"/>
  <c r="L101" i="1"/>
  <c r="L102" i="1"/>
  <c r="L103" i="1"/>
  <c r="L104" i="1"/>
  <c r="L105" i="1"/>
  <c r="L106" i="1"/>
  <c r="L107" i="1"/>
  <c r="L111" i="1"/>
  <c r="L112" i="1"/>
  <c r="L113" i="1"/>
  <c r="L115" i="1"/>
  <c r="L116" i="1"/>
  <c r="L117" i="1"/>
  <c r="L118" i="1"/>
  <c r="L119" i="1"/>
  <c r="L124" i="1"/>
  <c r="L129" i="1"/>
  <c r="L138" i="1"/>
  <c r="L153" i="1"/>
  <c r="L162" i="1"/>
  <c r="L163" i="1"/>
  <c r="L164" i="1"/>
  <c r="L168" i="1"/>
  <c r="L169" i="1"/>
  <c r="L170" i="1"/>
  <c r="L171" i="1"/>
  <c r="L173" i="1"/>
  <c r="L174" i="1"/>
  <c r="L178" i="1" l="1"/>
  <c r="B4" i="2" s="1"/>
  <c r="L177" i="1"/>
  <c r="B3" i="2" s="1"/>
  <c r="L179" i="1" l="1"/>
  <c r="B5" i="2" s="1"/>
  <c r="B8" i="2" s="1"/>
</calcChain>
</file>

<file path=xl/sharedStrings.xml><?xml version="1.0" encoding="utf-8"?>
<sst xmlns="http://schemas.openxmlformats.org/spreadsheetml/2006/main" count="1019" uniqueCount="493">
  <si>
    <t>Registro de Publicaciones</t>
  </si>
  <si>
    <t xml:space="preserve">ALCALDIA LOCAL DE SAN CRISTOBAL </t>
  </si>
  <si>
    <t>Anexo 1:   Matriz de Cumplimiento y Sostenibilidad de la Ley 1712 de 2014, Decreto 103 de 2015 y Resolución MinTIC 3564 de 2015</t>
  </si>
  <si>
    <t>Categoría de información Ley 1712 de 2014</t>
  </si>
  <si>
    <t>Normatividad</t>
  </si>
  <si>
    <t xml:space="preserve">Medio de Verificación de Cumplimiento </t>
  </si>
  <si>
    <t>Oficina y responsable de producir la información</t>
  </si>
  <si>
    <t>Oficina y responsable de publicar</t>
  </si>
  <si>
    <t>VINCULO COMPARTIDO CON EL SITIO WEB DE GOBIERNO</t>
  </si>
  <si>
    <t>Cumplimiento</t>
  </si>
  <si>
    <t>ACCIONES DE MONITOREO Y ACTUALIZACION</t>
  </si>
  <si>
    <t>Categoría</t>
  </si>
  <si>
    <t>Descripción</t>
  </si>
  <si>
    <t>Explicación</t>
  </si>
  <si>
    <t>SI/NO VALOR</t>
  </si>
  <si>
    <t>Observaciones y evidencias del cambio
Aquí se consignan todas las acciones realizadas para actualizar cada una de las secciones durante el trimestre,el nivel de cumplimiento se establecedeacuerdo a la cantidad de criterios cumplidos / cantidad de criterios evaluados</t>
  </si>
  <si>
    <t>Sección particular en la pagina de inicio del sitio web
Sección particular en la página de inicio del sitio web del sujeto obligado, denominada literalmente “Transparencia y acceso a información pública”</t>
  </si>
  <si>
    <t>Dec. 103, Art. 4</t>
  </si>
  <si>
    <t>http://www.sancristobal.gov.co/transparencia</t>
  </si>
  <si>
    <t>PRENSA ALCALDIA LOCAL</t>
  </si>
  <si>
    <t>SERVICIO AL CIUDADANO</t>
  </si>
  <si>
    <t>SI</t>
  </si>
  <si>
    <t>Sin novedad</t>
  </si>
  <si>
    <t>1. MECANISMOS DE CONTACTO</t>
  </si>
  <si>
    <t>Mecanismos para la atención al ciudadano</t>
  </si>
  <si>
    <t>a</t>
  </si>
  <si>
    <t>Espacios físicos destinados para el contacto con la entidad.</t>
  </si>
  <si>
    <t>Puntos de atención al ciudadano.</t>
  </si>
  <si>
    <t>Art. 9, lit a), Ley 1712 de 2014</t>
  </si>
  <si>
    <t>http://www.sancristobal.gov.co/transparencia/atencion-ciudadano/sede-principal</t>
  </si>
  <si>
    <t>X</t>
  </si>
  <si>
    <t>b</t>
  </si>
  <si>
    <t>Teléfonos fijos y móviles, líneas gratuitas y fax, incluyendo el indicativo nacional e internacional, en el formato (57+Número del área respectiva).</t>
  </si>
  <si>
    <t>Mínimo el teléfono fijo con indicativo</t>
  </si>
  <si>
    <t>x</t>
  </si>
  <si>
    <t>c</t>
  </si>
  <si>
    <t>Correo electrónico institucional.</t>
  </si>
  <si>
    <t>d</t>
  </si>
  <si>
    <t>Correo físico o postal.</t>
  </si>
  <si>
    <t>Dirección de correspondencia.</t>
  </si>
  <si>
    <t>e</t>
  </si>
  <si>
    <t>Link al formulario electrónico de solicitudes, peticiones, quejas, reclamos y denuncias.</t>
  </si>
  <si>
    <t>Ver Item 143 (Categoría 10.10)</t>
  </si>
  <si>
    <t>http://www.sancristobal.gov.co/govi-sdqs/crear</t>
  </si>
  <si>
    <t>Localización física, sucursales o regionales, horarios y días de atención al público</t>
  </si>
  <si>
    <t>-</t>
  </si>
  <si>
    <t>Ubicación del sujeto obligado.</t>
  </si>
  <si>
    <t>Dirección de la sede principal</t>
  </si>
  <si>
    <t>Ubicación física de sedes, áreas, regionales, etc.</t>
  </si>
  <si>
    <t>Direcciones de cada una de sus sedes, áreas, divisiones, departamentos y/o regionales (incluyendo ciudad y departamento de ubicación).</t>
  </si>
  <si>
    <t>http://www.sancristobal.gov.co/transparencia/atencion-ciudadano/sedes</t>
  </si>
  <si>
    <t xml:space="preserve"> </t>
  </si>
  <si>
    <t>Horarios y días de atención al público.</t>
  </si>
  <si>
    <t>Enlace a los datos de contacto de las sucursales o regionales.</t>
  </si>
  <si>
    <t>Directorio con los datos de contacto de las sucursales o regionales con extensiones y correos electrónicos.</t>
  </si>
  <si>
    <t>Art. 9, lit f), Ley 1712 de 2014</t>
  </si>
  <si>
    <t>http://www.sancristobal.gov.co/mi-localidad/conociendo-mi-localidad/alcalde-local</t>
  </si>
  <si>
    <t xml:space="preserve">DIRECCION JURIDICA
</t>
  </si>
  <si>
    <t>NO</t>
  </si>
  <si>
    <t>Correo electrónico para notificaciones judiciales</t>
  </si>
  <si>
    <t>Disponible en la sección particular de transparencia.</t>
  </si>
  <si>
    <t>http://www.gobiernobogota.gov.co/transparencia/atencion-ciudadano/notificaciones-judiciales</t>
  </si>
  <si>
    <t>DIRECCION JURIDICA</t>
  </si>
  <si>
    <t>Disponible en el pie de página principal.</t>
  </si>
  <si>
    <t>notifica.judicial@gobiernobogota.gov.co</t>
  </si>
  <si>
    <t>Disponible en la sección de atención a la ciudadanía.</t>
  </si>
  <si>
    <t>Con acuse de recibido al remitente de forma automática.</t>
  </si>
  <si>
    <t>Ley 1581 de 2012</t>
  </si>
  <si>
    <t>DIRECCION DE TECNOLOGIAS E INFORMACIÓN Y OFICINA ASESORA DE PLANEACIÓN</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</si>
  <si>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</si>
  <si>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</si>
  <si>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</si>
  <si>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Art. 11, lit. k), Ley 1712 de 2014,
Art. 11, Dec. 103/15. Atención a las excepciones el título 3 de la Ley 1712 de 2015 y disposiciones del MinTic</t>
  </si>
  <si>
    <t>http://www.gobiernobogota.gov.co/transparencia/atencion-ciudadano/pol%C3%ADticas-seguridad-la-informaci%C3%B3n-y-protecci%C3%B3n-datos-pesonales</t>
  </si>
  <si>
    <t xml:space="preserve">DTI
</t>
  </si>
  <si>
    <t>DIRECCIÓN DE TECNOLOGÍAS E INFORMACIÓN</t>
  </si>
  <si>
    <t>2. INFORMACION DE INTERÉS</t>
  </si>
  <si>
    <t>Datos abiertos</t>
  </si>
  <si>
    <t>Publicar datos abiertos generados por el sujeto obligado en su sitio web. De acuerdo con la guía de MinTic.</t>
  </si>
  <si>
    <t>Cómo mínimo el Índice de información pública reservada y clasificada y los Registros de Activos de Información deben estar publicados en datos abiertos.</t>
  </si>
  <si>
    <t>https://www.datos.gov.co/browse?q=%C3%8Dndice%20informaci%C3%B3n%20clasificada%20y%20reservada%20-%20Secretar%C3%ADa%20Distrital%20de%20Gobierno&amp;sortBy=relevance</t>
  </si>
  <si>
    <t>Publicar datos abiertos en el portal www.datos.gov.co.</t>
  </si>
  <si>
    <t>SUBSECRETARIA DE GESTION LOCAL
SUBSECRETARIA PARA LA GOBIERNABILIDAD Y GARANTIA DE DERECHOS
SUBSECRETARIA DE GESTION LOCAL</t>
  </si>
  <si>
    <t>OFICINA ASESORA DE COMUNICACIONES</t>
  </si>
  <si>
    <t>Estudios, investigaciones y otras publicaciones.</t>
  </si>
  <si>
    <t>Estudios, investigaciones y otro tipo de publicaciones de interés para ciudadanos, usuarios y grupos de interés, definiendo una periodicidad para estas publicaciones.</t>
  </si>
  <si>
    <t>El sujeto obligado debe sustentar porqué no le aplica este ítem, en caso tal.</t>
  </si>
  <si>
    <t>http://www.sancristobal.gov.co/transparencia/informacion-interes/publicaciones</t>
  </si>
  <si>
    <t>DIREFEENTES AREAS DE LA ALCALDIA LOCAL</t>
  </si>
  <si>
    <t>Convocatorias</t>
  </si>
  <si>
    <t>Convocatorias dirigidas a ciudadanos, usuarios y grupos de interés, especificando objetivos, requisitos y fechas de participación en dichos espacios.</t>
  </si>
  <si>
    <t>http://www.sancristobal.gov.co/transparencia/informacion-interes/convocatorias</t>
  </si>
  <si>
    <t>Preguntas y respuestas frecuentes</t>
  </si>
  <si>
    <t>Lista de preguntas frecuentes con las respectivas respuestas, relacionadas con la entidad, su gestión y los servicios y trámites que presta.</t>
  </si>
  <si>
    <t>Esta lista de preguntas y respuestas debe ser actualizada periódicamente de acuerdo a las consultas realizadas por los usuarios, ciudadanos y grupos de interés a través de los diferentes canales disponibles.</t>
  </si>
  <si>
    <t>http://www.sancristobal.gov.co/transparencia/informacion-interes/faqs</t>
  </si>
  <si>
    <t>OK</t>
  </si>
  <si>
    <t>Glosario</t>
  </si>
  <si>
    <t>Glosario que contenga el conjunto de términos que usa la entidad o que tienen relación con su actividad.</t>
  </si>
  <si>
    <t>http://www.sancristobal.gov.co/transparencia/informacion-interes/glosario</t>
  </si>
  <si>
    <t xml:space="preserve">
OFICINA ASESORA DE COMUNICACIONES
</t>
  </si>
  <si>
    <t>Noticias</t>
  </si>
  <si>
    <t>Sección que contenga las noticias más relevantes para sus usuarios, ciudadanos y grupos de interés y que estén relacionadas con su actividad.</t>
  </si>
  <si>
    <t>http://www.sancristobal.gov.co/todas-las-noticias</t>
  </si>
  <si>
    <t xml:space="preserve">PRENSA ALCALDIA LOCAL
</t>
  </si>
  <si>
    <t>Calendario de actividades</t>
  </si>
  <si>
    <t>Calendario de eventos y fechas clave relacionadas con los procesos misionales de la entidad.</t>
  </si>
  <si>
    <t>Art. 8, Ley 1712 de 2014</t>
  </si>
  <si>
    <t>http://www.sancristobal.gov.co/calendario</t>
  </si>
  <si>
    <t>Información para niños y jóvenes</t>
  </si>
  <si>
    <t>El sujeto obligado diseña y publica información dirigida para los niños y jóvenes sobre la entidad, sus servicios o sus actividades, de manera didáctica.</t>
  </si>
  <si>
    <t>Art. 42, Dec. 103, Num. 4</t>
  </si>
  <si>
    <t>http://www.gobiernobogota.gov.co/contenidos/oficina-asesora-comunicaciones/gobierno-ninos</t>
  </si>
  <si>
    <t xml:space="preserve">
OFICINA ASESORA DE COMUNICACIONES
</t>
  </si>
  <si>
    <t>Información adicional</t>
  </si>
  <si>
    <t>Información general o adicional útil para los usuarios, ciudadanos o grupos de interés.</t>
  </si>
  <si>
    <t>Considerado como una buena práctica en Transparencia y Acceso a la información Pública, aplicando el principio de máxima publicidad.</t>
  </si>
  <si>
    <t>http://www.sancristobal.gov.co/transparencia/informacion-interes/informacion-adicional</t>
  </si>
  <si>
    <t>OFICINA ASESORA DE PLANEACION</t>
  </si>
  <si>
    <t>3 ESTRUCTURA ORGANICA Y TALENTO HUMANO</t>
  </si>
  <si>
    <t>Misión y visión</t>
  </si>
  <si>
    <t>Misión y visión de acuerdo con la norma de creación o reestructuración o según lo definido en el sistema de gestión de calidad de la entidad.</t>
  </si>
  <si>
    <t>http://www.sancristobal.gov.co/transparencia/organizacion/quienes-somos</t>
  </si>
  <si>
    <t>SUBSECRETARIA DE GESTIÓN INSTITUCIONAL</t>
  </si>
  <si>
    <t>Funciones y deberes</t>
  </si>
  <si>
    <t>Funciones y deberes de acuerdo con su norma de creación o reestructuración. Si alguna norma le asigna funciones adicionales, éstas también se deben incluir en este punto.</t>
  </si>
  <si>
    <t>Art. 9, lit c), Ley 1712 de 2014</t>
  </si>
  <si>
    <t>http://www.sancristobal.gov.co/transparencia/organizacion/funciones-y-deberes</t>
  </si>
  <si>
    <t>Procesos y procedimientos</t>
  </si>
  <si>
    <t>Procesos y procedimientos para la toma de decisiones en las  diferentes áreas.</t>
  </si>
  <si>
    <t>http://gaia.gobiernobogota.gov.co/content/sistema-integrado-de-gesti%C3%B3n-sdg</t>
  </si>
  <si>
    <t xml:space="preserve">SUBSECRETARIA DE GESTION INSTITUCIONAL  Y PLANEACION
</t>
  </si>
  <si>
    <t xml:space="preserve">DIRECCIÓN DE TECNOLOGÍAS E INFORMACIÓN
</t>
  </si>
  <si>
    <t xml:space="preserve"> OK</t>
  </si>
  <si>
    <t>Organigrama</t>
  </si>
  <si>
    <t>Estructura orgánica de la entidad.</t>
  </si>
  <si>
    <t>Organigrama en formato dinámico y con breves descripciones de las dependencias con las que cuenta, incluyendo grupos funcionales creados por resoluciones internas o las que hagan sus veces.</t>
  </si>
  <si>
    <t>http://www.sancristobal.gov.co/transparencia/organizacion/organigrama</t>
  </si>
  <si>
    <t xml:space="preserve">SUBSECRETARIA DE GESTION INSTITUCIONAL </t>
  </si>
  <si>
    <t>SE UNIFICÓ EN LA SECCIÓN DEL MENÚ Y LA SECCIÓN DE TRANSPARENCIA</t>
  </si>
  <si>
    <t>Publicado de manera gráfica y legible, en un formato accesible y usable.</t>
  </si>
  <si>
    <t>http://www.gobiernobogota.gov.co/content/estructura-organizacional-secretaria-distrital-gobierno</t>
  </si>
  <si>
    <t>Descripción de la estructura orgánica, donde se dé información general de cada división o dependencia.</t>
  </si>
  <si>
    <t>Art. 9, lit c), Ley 1712 de 2014
Art. 5, Dec 103 de 2015
 Par.1</t>
  </si>
  <si>
    <t>Directorio de información de servidores públicos y contratistas</t>
  </si>
  <si>
    <t>Directorio de información de los servidores públicos y contratistas incluyendo aquellos que laboran en las sedes, áreas, divisiones, departamentos y/o regionales según corresponda,</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</si>
  <si>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</si>
  <si>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http://www.sancristobal.gov.co/transparencia/organizacion/directorio-informacion-servidores-publicos-empleados-y-contratistas</t>
  </si>
  <si>
    <t>DIRECCION DE GESTION DEL TALENTO HUMANO Y CONTRATACION</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</si>
  <si>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</si>
  <si>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</si>
  <si>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</si>
  <si>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</si>
  <si>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</si>
  <si>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</si>
  <si>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</si>
  <si>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Dependencia en la que presta sus servicios en la entidad o institución</t>
  </si>
  <si>
    <t>g</t>
  </si>
  <si>
    <t>Dirección de correo electrónico institucional.</t>
  </si>
  <si>
    <t>h</t>
  </si>
  <si>
    <t>Teléfono Institucional.</t>
  </si>
  <si>
    <t>i</t>
  </si>
  <si>
    <t>Escala salarial según las categorías para servidores públicos y/o empleados del sector privado.</t>
  </si>
  <si>
    <t>j</t>
  </si>
  <si>
    <t>Objeto, valor total de los honorarios, fecha de inicio y de terminación, cuando se trate contratos de prestación de servicios.</t>
  </si>
  <si>
    <t>Directorio de entidades DEL SECTOR</t>
  </si>
  <si>
    <t>Listado de entidades que integran el sector/rama/organismo, con enlace al sitio Web de cada una de éstas, en el caso de existir.</t>
  </si>
  <si>
    <t>http://www.sancristobal.gov.co/transparencia/organizacion/directorio-entidades</t>
  </si>
  <si>
    <t>OFICINA ASESORA DE PLANEACIÓN</t>
  </si>
  <si>
    <t>Directorio de agremiaciones, asociaciones y otros grupos de interés.</t>
  </si>
  <si>
    <t>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</si>
  <si>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</si>
  <si>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http://www.sancristobal.gov.co/transparencia/organizacion/directorio-agremiaciones-asociaciones-y-otros-grupos-interes</t>
  </si>
  <si>
    <t>Ofertas de empleo</t>
  </si>
  <si>
    <t>Oferta de empleos que incluya la convocatoria para los cargos a proveer por prestación de servicios.</t>
  </si>
  <si>
    <t>Si los empleos son provistos a través de concursos liderados por la Comisión Nacional del Servicio Civil - CNSC, la entidad deberá especificar el listado de cargos que están en concurso y el enlace respectivo a la CNSC para mayor información.</t>
  </si>
  <si>
    <t>Art. 9, lit d), Ley 1712 de 2014</t>
  </si>
  <si>
    <t>DIRECCIÓN GESTIÓN DEL TALENTO HUMANO</t>
  </si>
  <si>
    <t>4 NORMATIVIDAD</t>
  </si>
  <si>
    <t>Normatividad del orden nacional</t>
  </si>
  <si>
    <t>Decreto único reglamentario sectorial, el cual debe aparecer como el documento principal.</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</si>
  <si>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</si>
  <si>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N/A</t>
  </si>
  <si>
    <t>N/A OK</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</si>
  <si>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</si>
  <si>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</si>
  <si>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</si>
  <si>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</si>
  <si>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</si>
  <si>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</si>
  <si>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</si>
  <si>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</si>
  <si>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</si>
  <si>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</si>
  <si>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</si>
  <si>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</si>
  <si>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</si>
  <si>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</si>
  <si>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Normatividad del orden territorial</t>
  </si>
  <si>
    <t>Listado de la normatividad disponible.</t>
  </si>
  <si>
    <t>Normograma general: ordenanza, acuerdo, decreto, resolución, circular u otros actos administrativos de carácter general.
La información debe ser descargable.</t>
  </si>
  <si>
    <t>http://www.gobiernobogota.gov.co/sgdapp/?q=normas&amp;field_normo_clasificacion_value=All&amp;field_normo_dependencia_value=20&amp;field_normo_descripcion_value=&amp;field_normo_fecha_value=&amp;title=</t>
  </si>
  <si>
    <t>AREA JURIDICA DE LA LOCALIDAD</t>
  </si>
  <si>
    <t>Tipo de Norma</t>
  </si>
  <si>
    <t>Normatividad entidad territorial</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</si>
  <si>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</si>
  <si>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</si>
  <si>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Otros sujetos obligados</t>
  </si>
  <si>
    <t>Todas las normas generales y reglamentarias relacionadas con su operación.</t>
  </si>
  <si>
    <t>Art. 9, lit b), Ley 1712 de 2014,
Arts.74 y 77 Ley 1474 de 2011
Par.</t>
  </si>
  <si>
    <t>DIRECCION FINANCIERA</t>
  </si>
  <si>
    <t>5 PRESUPUESTO</t>
  </si>
  <si>
    <t>Presupuesto general asignado</t>
  </si>
  <si>
    <t>Presupuesto general asignado para cada año fiscal.</t>
  </si>
  <si>
    <t>http://www.sancristobal.gov.co/transparencia/presupuesto/general</t>
  </si>
  <si>
    <t>AREA ENCARGADA DEL PRESUPUESTO EN LA ALCALDIA LOCAL</t>
  </si>
  <si>
    <t>Información histórica detallada de la ejecución presupuestal aprobada y ejecutada de ingresos y gastos anuales.</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</si>
  <si>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</si>
  <si>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http://www.sancristobal.gov.co/transparencia/presupuesto/ejecucion-presupuestal</t>
  </si>
  <si>
    <t>Distribución presupuestal de proyectos de inversión junto a los indicadores de gestión.</t>
  </si>
  <si>
    <t>Presupuesto desagregado con modificaciones</t>
  </si>
  <si>
    <t>Estados financieros</t>
  </si>
  <si>
    <t>Estados financieros para los sujetos obligados que aplique.</t>
  </si>
  <si>
    <t>http://www.sancristobal.gov.co/transparencia/presupuesto/estados-financieros</t>
  </si>
  <si>
    <t>OFICIANA ASESORA DE PLANEACIÓN</t>
  </si>
  <si>
    <t>6 PLANEACION</t>
  </si>
  <si>
    <t>Políticas, lineamientos y manuales</t>
  </si>
  <si>
    <t>Políticas y lineamientos sectoriales e institucionales.</t>
  </si>
  <si>
    <t>→ Si la entidad realiza un Plan de Acción Unificado es válido la publicación de éste. 
→ Explicar en caso de no aplicarse la publicación de algún plan.</t>
  </si>
  <si>
    <t>ttp://www.sancristobal.gov.co/transparencia/planeacion/planes </t>
  </si>
  <si>
    <t>PLANEACION ALCALDIA LOCAL Y PLANEACIÓN NIVEL CENTRAL</t>
  </si>
  <si>
    <t>Manuales.</t>
  </si>
  <si>
    <t>Planes estratégicos, sectoriales e institucionales.</t>
  </si>
  <si>
    <t>Plan de Rendición de cuentas.</t>
  </si>
  <si>
    <t>Plan de Servicio al ciudadano.</t>
  </si>
  <si>
    <t>http://www.gobiernobogota.gov.co/transparencia/planeacion/planes/plan-atencion-al-ciudadano</t>
  </si>
  <si>
    <t>SE ACTUALIZÓ EL VINCULO EN LA SECCIÓN DE TRANSPARENCIA DE LA PAGINA DE ALCALDIA LOCAL</t>
  </si>
  <si>
    <t>Plan Antitrámites.</t>
  </si>
  <si>
    <t>http://www.gobiernobogota.gov.co/sites/gobiernobogota.gov.co/files/documentos/paginas/estrategia_racionalizacion_consolidado.pdf</t>
  </si>
  <si>
    <t>SE ACTUALIZÓ EL VINCULO EN LA SECCIÓN DE TRANSPARENCIA DE LA ALCALDIA LOCAL</t>
  </si>
  <si>
    <t>Plan Anticorrupción y de Atención al Ciudadano de conformidad con el Art. 73 de Ley 1474 de 2011</t>
  </si>
  <si>
    <t>DESPACHO</t>
  </si>
  <si>
    <t>Contenido de toda decisión y/o política que haya adoptado y afecte al público, junto con sus fundamentos y toda interpretación autorizada de ellas.</t>
  </si>
  <si>
    <t>Art. 9, lit d), Ley 1712 de 2014
Art. 74, Ley 1474 de 2011</t>
  </si>
  <si>
    <t>Plan de gasto público</t>
  </si>
  <si>
    <t>Plan de gasto público para cada año fiscal con:</t>
  </si>
  <si>
    <t>→ De acuerdo con lo establecido en el artículo 74 de la Ley 1474 de 2011 es el Plan de Acción. 
→ El Plan general de compras es equivalente al Plan Anual de Adquisiciones (PAA), que se solicita también en la categoría 8.4 de la Res. 3564 de 2015.</t>
  </si>
  <si>
    <t>PLANEACION ALCALDIA LOCAL</t>
  </si>
  <si>
    <t xml:space="preserve">SE ACTUALIZO LO PERTENECIENTE A ALSC </t>
  </si>
  <si>
    <t>Objetivos</t>
  </si>
  <si>
    <t>Estrategias</t>
  </si>
  <si>
    <t>Proyectos</t>
  </si>
  <si>
    <t>Metas</t>
  </si>
  <si>
    <t>Responsables</t>
  </si>
  <si>
    <t>Planes generales de compras</t>
  </si>
  <si>
    <t>Art. 9, lit d), Ley 1712 de 2014
Art. 77, Ley 1474 de 2011</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</si>
  <si>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</si>
  <si>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</si>
  <si>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</si>
  <si>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http://www.sancristobal.gov.co/transparencia/planeacion/programas-proyectos</t>
  </si>
  <si>
    <t>Metas, objetivos e indicadores de gestión y/o desempeño</t>
  </si>
  <si>
    <t>Metas, objetivos e indicadores de gestión y/o desempeño, de conformidad con sus programas operativos y demás planes exigidos por la normatividad.</t>
  </si>
  <si>
    <t>Se debe publicar su estado de avance mínimo cada 3 meses.</t>
  </si>
  <si>
    <t>Art.  lit i), Ley 1712 de 2014
Art. 15, Dec. 103 de 2015</t>
  </si>
  <si>
    <t>http://www.sancristobal.gov.co/transparencia/planeacion/metas-objetivos-indicadores</t>
  </si>
  <si>
    <t>Participación en la formulación de políticas</t>
  </si>
  <si>
    <t>Mecanismos o procedimientos que deben seguir los ciudadanos, usuarios o interesados para participar en la formulación de políticas, en el control o en la evaluación de la gestión institucional, indicando:</t>
  </si>
  <si>
    <t>¿Quienes pueden participar?</t>
  </si>
  <si>
    <t>http://www.gobiernobogota.gov.co/transparencia/planeacion/participacion-ciudadana</t>
  </si>
  <si>
    <t>OFICINA ASESORA DE PLANEACIÒN</t>
  </si>
  <si>
    <t>Sujetos que pueden participar.</t>
  </si>
  <si>
    <t>Medios presenciales y electrónicos.</t>
  </si>
  <si>
    <t>Áreas responsables de la orientación y vigilancia para su cumplimiento.</t>
  </si>
  <si>
    <t>Informes de empalme</t>
  </si>
  <si>
    <t>Informe de empalme del representante legal, cuando haya un cambio del mismo.</t>
  </si>
  <si>
    <t>Se debe publicar antes de la desvinculación del representante legal de la entidad.</t>
  </si>
  <si>
    <t>Arts. 9, lit d) y 11, lit e), Ley 1712 de 2014</t>
  </si>
  <si>
    <t>http://www.sancristobal.gov.co/transparencia/planeacion/informes-empalme</t>
  </si>
  <si>
    <t>OFICINA DE CONTROL INTERNO</t>
  </si>
  <si>
    <t>7 CONTROL</t>
  </si>
  <si>
    <t>Informes de gestión, evaluación y auditoría</t>
  </si>
  <si>
    <t>Informes de gestión, evaluación y auditoría incluyendo ejercicio presupuestal. Publicar como mínimo:</t>
  </si>
  <si>
    <t>→ Explicar en caso de no aplicarse la publicación de algún plan.</t>
  </si>
  <si>
    <t>http://www.gobiernobogota.gov.co/transparencia/control/informes-gestion-evaluacion-y-auditoria/informe-rendicion-la-cuenta-fiscal-3</t>
  </si>
  <si>
    <t>Informe enviado al Congreso/Asamblea/Concejo.</t>
  </si>
  <si>
    <t>Se debe publicar dentro del mismo mes de enviado.</t>
  </si>
  <si>
    <t>http://www.gobiernobogota.gov.co/transparencia/control/informes-gestion-evaluacion-auditoria-sdg?field_contro_fecha_de_expedici_n_value%5Bvalue%5D%5Byear%5D=&amp;field_control_tipo_infor_gestion_tid=73</t>
  </si>
  <si>
    <t>Informe de rendición de la cuenta fiscal a la Contraloría General de la República o a los organismos de control territorial, según corresponda.</t>
  </si>
  <si>
    <t>De acuerdo con la periodicidad definida.</t>
  </si>
  <si>
    <t>Informe de rendición de cuentas a los ciudadanos, incluyendo la respuesta a las solicitudes realizadas por los ciudadanos, antes y durante el ejercicio de rendición.</t>
  </si>
  <si>
    <t>Publicar dentro del mismo mes de realizado el evento.</t>
  </si>
  <si>
    <t>http://www.gobiernobogota.gov.co/transparencia/control/informes-gestion-evaluacion-auditoria-sdg?field_contro_fecha_de_expedici_n_value%5Bvalue%5D%5Byear%5D=&amp;field_control_tipo_infor_gestion_tid=75</t>
  </si>
  <si>
    <t>Informes a organismos de inspección, vigilancia y control.</t>
  </si>
  <si>
    <t>Artículo 9, Ley 1474 de 2011.</t>
  </si>
  <si>
    <t>Reportes de control interno</t>
  </si>
  <si>
    <t>Informe pormenorizado del estado del control interno de acuerdo al artículo 9 de la Ley 1474 de 2011.</t>
  </si>
  <si>
    <t>Se debe publicar cada cuatro meses según lo establecido por el Sistema Integrado de Gestión del Departamento Administrativo de la Función Pública.</t>
  </si>
  <si>
    <t>http://www.gobiernobogota.gov.co/transparencia/control/planes-mejoramiento</t>
  </si>
  <si>
    <t>Planes de Mejoramiento</t>
  </si>
  <si>
    <t>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</si>
  <si>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</si>
  <si>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http://www.sancristobal.gov.co/transparencia/control/planes-mejoramiento</t>
  </si>
  <si>
    <t>Enlace al sitio web del organismo de control en donde se encuentren los informes que éste ha elaborado sobre la entidad.</t>
  </si>
  <si>
    <t>Art.11, Lit f), Ley 1712 de 2014</t>
  </si>
  <si>
    <t>http://www.sancristobal.gov.co/transparencia/control/planes-mejoramiento/enlace-ente-control</t>
  </si>
  <si>
    <t>Entes de control que vigilan a la entidad y mecanismos de supervisión</t>
  </si>
  <si>
    <t>Relación de todas las entidades que vigilan al sujeto obligado.</t>
  </si>
  <si>
    <t>http://www.gobiernobogota.gov.co/transparencia/control/entes-control-vigilancia-mecanismos-supervision</t>
  </si>
  <si>
    <t xml:space="preserve">SUBSECRETARIA PARA LA GOBERNABILIDAD Y LA GARANTIA DE LOS DERECHOS
</t>
  </si>
  <si>
    <t>SN</t>
  </si>
  <si>
    <t>Mecanismos internos y externos de supervisión, notificación y vigilancia pertinente del sujeto obligado.</t>
  </si>
  <si>
    <t>Indicar, como mínimo, el tipo de control que se ejecuta al interior y exterior (fiscal, social, político, etc.).</t>
  </si>
  <si>
    <t>Art. 9, Lit d), Ley 1712 de 2014</t>
  </si>
  <si>
    <t>Información para población vulnerable:</t>
  </si>
  <si>
    <t>Normas, políticas, programas y proyectos dirigidos a población vulnerable de acuerdo con su misión y la normatividad aplicable.</t>
  </si>
  <si>
    <t>Madres cabeza de familia, desplazados, personas en condición de discapacidad, familias en condición de pobreza, niños, adulto mayor, etnias, reinsertados, etc.</t>
  </si>
  <si>
    <t>http://www.sancristobal.gov.co/transparencia/control/informacion-poblacion-vulnerable</t>
  </si>
  <si>
    <t>OFICINA COMUNICACIONES</t>
  </si>
  <si>
    <t>DORECCIÓN JURÍDICA</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</si>
  <si>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</si>
  <si>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</si>
  <si>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</si>
  <si>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Número de demandas.</t>
  </si>
  <si>
    <t>Estado en que se encuentra.</t>
  </si>
  <si>
    <t>Pretensión o cuantía de la demanda.</t>
  </si>
  <si>
    <t>Riesgo de pérdida.</t>
  </si>
  <si>
    <t>Art.10, Ley 1712 de 2014
Art.7, Dec. 103 de 2015 Par. 2 y 3</t>
  </si>
  <si>
    <t>DIRECCION DE CONTRATACIÓN</t>
  </si>
  <si>
    <t>8 CONTRATACIÓN</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</si>
  <si>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</si>
  <si>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</si>
  <si>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</si>
  <si>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</si>
  <si>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http://sancristobal.gov.co/transparencia/contratacion/ejecucion_contratos</t>
  </si>
  <si>
    <t>FDL ALCALDIA LOCAL</t>
  </si>
  <si>
    <t>Publicación de la ejecución de contratos</t>
  </si>
  <si>
    <t>Aprobaciones, autorizaciones, requerimientos o informes del supervisor o del interventor, que prueben la ejecución de los contratos.</t>
  </si>
  <si>
    <t>Art.11, Lit g), Ley 1712 de 2014
Art .9, Dec. 103 de 2015</t>
  </si>
  <si>
    <t>http://www.sancristobal.gov.co/transparencia/contratacion/ejecucion_contratos</t>
  </si>
  <si>
    <t>Publicación de procedimientos, lineamientos y políticas en materia de adquisición y compras</t>
  </si>
  <si>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</si>
  <si>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</si>
  <si>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 9, Lit. e), Ley 1712 de 2014  
Art. 74, Ley 1474 de 2011
Dec. 103 de 2015                  Dec. 1510 de 2013</t>
  </si>
  <si>
    <t>http://sancristobal.gov.co/transparencia/contratacion/manual-contratacion/manual-contratacion</t>
  </si>
  <si>
    <t>Plan Anual de Adquisiciones</t>
  </si>
  <si>
    <t>Plan Anual de Adquisiciones (PAA). Los sujetos que no contratan con cargo a recursos públicos no están obligados a publicar el PAA, los que contratan con cargo a recursos públicos y privados deben publicar el PAA conforme sólo los recursos de carácter público.</t>
  </si>
  <si>
    <t>Los sujetos obligados que contratan con cargo a recursos públicos o recursos públicos y privados, deben publicar en el SECOP el PAA para los recursos de carácter público que ejecutarán en el año (Categoría 6.2 f) de la Res. 3564 de 2015 y de esta matriz).</t>
  </si>
  <si>
    <t>http://sancristobal.gov.co/transparencia/contratacion/plan-anual-adquisiciones</t>
  </si>
  <si>
    <t>9 TRÀMITES Y SERVICIOS</t>
  </si>
  <si>
    <t>Trámites y servicios</t>
  </si>
  <si>
    <t>Trámites que se adelanten ante las mismas, señalando:</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</si>
  <si>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</si>
  <si>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http://www.sancristobal.gov.co/transparencia/tramites-servicios</t>
  </si>
  <si>
    <t>ATENCION A LA CIUDADANIA</t>
  </si>
  <si>
    <t>SIN NOVEDAD</t>
  </si>
  <si>
    <t>La norma que los sustenta.</t>
  </si>
  <si>
    <t>Los procedimientos o protocolos de atención.</t>
  </si>
  <si>
    <t>Los costos.</t>
  </si>
  <si>
    <t>Los formatos y formularios requeridos, indicando y facilitando el acceso a aquellos que se encuentran disponibles en línea.</t>
  </si>
  <si>
    <t>Arts.13 y 16, Ley 1712 de 2014 
Arts. 37 y 38, Dec. 103 de 2015</t>
  </si>
  <si>
    <t xml:space="preserve">DIRECCIÓN DE TECNOLOGÍAS E INFORMACIÓN
</t>
  </si>
  <si>
    <t>10 INSTRUMENTOS DE GESTIÓN PUBLICA</t>
  </si>
  <si>
    <t>Registro de Activos de Información</t>
  </si>
  <si>
    <t>Registro de Activos de Información (RAI), con las siguientes características:</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</si>
  <si>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</si>
  <si>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http://www.gobiernobogota.gov.co/transparencia/instrumentos-gestion-informacion-publica/relacionados-la-informacion/102-registro
PORTAL DE DATOS GOV.CO
https://www.datos.gov.co/browse?q=%C3%8Dndice%20informaci%C3%B3n%20clasificada%20y%20reservada%20-%20Secretar%C3%ADa%20Distrital%20de%20Gobierno&amp;sortBy=relevance</t>
  </si>
  <si>
    <t xml:space="preserve">DIRECCION ADMINISTRATIVA Y DTI
</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</si>
  <si>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</si>
  <si>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</si>
  <si>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</si>
  <si>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</si>
  <si>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</si>
  <si>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</si>
  <si>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</si>
  <si>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</si>
  <si>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Art.20, Ley 1712 de 2014
Arts. 24, 27, 28, 29, 30, 31, 32 y 33, Dec. 103 de 2015</t>
  </si>
  <si>
    <t>Índice de Información Clasificada y Reservada</t>
  </si>
  <si>
    <t>Índice de información Clasificada y Reservada, con las siguientes características:</t>
  </si>
  <si>
    <t>http://www.gobiernobogota.gov.co/node/28
RESOLUCION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t>
  </si>
  <si>
    <t>DIRECCION ADMINISTRATIVA Y DTI</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</si>
  <si>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</si>
  <si>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</si>
  <si>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</si>
  <si>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</si>
  <si>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</si>
  <si>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</si>
  <si>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</si>
  <si>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</si>
  <si>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</si>
  <si>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Art. 12, Ley 1712 de 2014
Arts. 41 y 42,  Dec. 103 de 2015</t>
  </si>
  <si>
    <t>Esquema de Publicación de Información</t>
  </si>
  <si>
    <t>Esquema de Publicación de la Información, con las siguientes características:</t>
  </si>
  <si>
    <t>http://www.sancristobal.gov.co/transparencia/instrumentos-gestion-informacion-publica/relacionados-la-informacion/104-esquema</t>
  </si>
  <si>
    <t>Fecha de actualización.</t>
  </si>
  <si>
    <t>Lugar de consulta.</t>
  </si>
  <si>
    <t>Nombre de responsable de la producción de la información.</t>
  </si>
  <si>
    <t>Art. 15, Ley 1712 de 2014 
Arts. 44 al 50, Dec. 103 de 2015</t>
  </si>
  <si>
    <t>DIRECCION ADMINISTRATIVA</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</si>
  <si>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</si>
  <si>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</si>
  <si>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13, Ley 1712 de 2014 
Art. 4, Par. 1, Dec. 103 de 2015 
Acuerdo 004 de 2013, AGN</t>
  </si>
  <si>
    <t>Tablas de Gestión Documental</t>
  </si>
  <si>
    <t>Listado de series, con sus correspondientes tipos documentales, a las cuales se asigna el tiempo de permanencia en cada etapa del ciclo vital de los documentos.</t>
  </si>
  <si>
    <t>Es el Instrumento que permite establecer cuáles son los documentos de una entidad, su necesidad e importancia en términos de tiempo de conservación y preservación y que debe hacerse con ellos una vez finalice su vigencia o utilidad.</t>
  </si>
  <si>
    <t>Art.11, Lit. j), Ley 1712 de 2014 
Art. 37 y 38, Dec. 103 de 2015</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</si>
  <si>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</si>
  <si>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</si>
  <si>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</si>
  <si>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Automáticamente disponibles.</t>
  </si>
  <si>
    <t>Arts. 20 y 21, Dec. 103 de 2015</t>
  </si>
  <si>
    <t>DIRECCIÓN ADMINISTRATIVA</t>
  </si>
  <si>
    <t xml:space="preserve">la información se encuentra publicada en la seccion correspondiente. El acto administrativo es de la vigencia 2016. (Revisado, Abril de 2020). </t>
  </si>
  <si>
    <t>Costos de reproducción</t>
  </si>
  <si>
    <t>Costos de reproducción de la información pública.</t>
  </si>
  <si>
    <t>Este acto administativo debe ser suscrito por funcionario o empleado de nivel directivo.</t>
  </si>
  <si>
    <t>http://www.sancristobal.gov.co/transparencia/instrumentos-gestion-informacion-publica/relacionados-la-informacion/108-costos</t>
  </si>
  <si>
    <t>DIRECCION ADMINISTRATIA</t>
  </si>
  <si>
    <t>Acto administrativo o documento equivalente donde se motive de manera individual el costo unitario de los diferentes tipos de formato a través de los cuales se puede reproducir la información.</t>
  </si>
  <si>
    <t>Art.11, Lit. h), Ley 1712 de 2014 
Art. 16, Dec. 103 de 2015
Par. 1 y 2</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</si>
  <si>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</si>
  <si>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</si>
  <si>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</si>
  <si>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52, Dec. 103 de 2015
Par. 2
Art. 54, Ley 190 de 1995</t>
  </si>
  <si>
    <t>http://www.sancristobal.gov.co/transparencia/instrumentos-gestion-informacion-publica/Informe-pqr-denuncias-solicitudes</t>
  </si>
  <si>
    <t>Informe de PQRS</t>
  </si>
  <si>
    <t>Informe de todas las peticiones, quejas, reclamos, denuncias y solicitudes de acceso a la información recibidas y los tiempos de respuesta, junto con un análisis resumido de este mismo tema.</t>
  </si>
  <si>
    <t>El sujeto obligado debe definir la periodicidad de publicación de este informe e indicarla en su Esquema de Publicación de Información.</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</si>
  <si>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</si>
  <si>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</si>
  <si>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Número de solicitudes recibidas.</t>
  </si>
  <si>
    <t>Número de solicitudes que fueron trasladadas a otra institución.</t>
  </si>
  <si>
    <t>Tiempo de respuesta a cada solicitud.</t>
  </si>
  <si>
    <t>Número de solicitudes en las que se negó el acceso a la información.</t>
  </si>
  <si>
    <t>NIVEL DE CUMPLIMIENTO</t>
  </si>
  <si>
    <t xml:space="preserve">CRITERIOS   </t>
  </si>
  <si>
    <t>TOTAL</t>
  </si>
  <si>
    <t>NO CUMPLIDOS</t>
  </si>
  <si>
    <t>TOAL DE CRITERIOS EVALUADOS</t>
  </si>
  <si>
    <t>PORCENTAJE DE CUMPLIMIENTO</t>
  </si>
  <si>
    <t>histórica anual</t>
  </si>
  <si>
    <t xml:space="preserve">Esta actualizado </t>
  </si>
  <si>
    <t>ACTUALIZADA</t>
  </si>
  <si>
    <t xml:space="preserve">Vinculada con la pagina de secretaria de gobierno </t>
  </si>
  <si>
    <t>http://www.gobiernobogota.gov.co/transparencia/informacion-interes/publicaciones  https://datosabiertos.bogota.gov.co/dataset/pmr-indicador-de-producto-metas-y-resultados</t>
  </si>
  <si>
    <t xml:space="preserve">Se encuentra actualizada </t>
  </si>
  <si>
    <t>ACTUALIZADA POR MEDIO DE INGENIERIA DE LA INFORMACION</t>
  </si>
  <si>
    <t>ACTUALIZADO 2022</t>
  </si>
  <si>
    <t>Actualizada al 2022</t>
  </si>
  <si>
    <t xml:space="preserve">EN CONSTANTE ACTUALIZACIÓN </t>
  </si>
  <si>
    <t xml:space="preserve">SE ENCUENTRA CON EL ENLACE DE SECRETARIA DE GOBIERNO </t>
  </si>
  <si>
    <t xml:space="preserve">SE ENCUENTRA ACTUALIZADA CON LA VERSION ULTIMA DEL MANUAL </t>
  </si>
  <si>
    <t>ACTUALIZADO 2022 PLAN DE GESTIÓN</t>
  </si>
  <si>
    <t xml:space="preserve">Guillermo Pinilla, esta creando el boton de visualización </t>
  </si>
  <si>
    <t xml:space="preserve">Se encuentra enlasada con la pagina bogota te escucha </t>
  </si>
  <si>
    <t xml:space="preserve">Sin novedad /  Anexo 1 de la resolución 1519 del 2020 de MinTIC.
 </t>
  </si>
  <si>
    <t>NO SE REALIZADO INVESTIGACIONES Y DE  SOLICITA HIPERVICULO CON LA INFORMACION DE LA SECRETARIA DE GOBIERNO</t>
  </si>
  <si>
    <t xml:space="preserve">EN CONSTANTE ACTUALIZACIÓN LAS NOTICIAS DE LA LOCALIDAD </t>
  </si>
  <si>
    <r>
      <t xml:space="preserve">Cada mes se esta subiendo la informacion en la pagina desde el </t>
    </r>
    <r>
      <rPr>
        <b/>
        <i/>
        <sz val="11"/>
        <color rgb="FF000000"/>
        <rFont val="Calibri"/>
        <family val="2"/>
      </rPr>
      <t>ÁREA DE PRENSA</t>
    </r>
  </si>
  <si>
    <t>https://www.gobiernobogota.gov.co/alcaldias/transparencia/planeacion/planes?field_planeacion_clasi_planes_tid=89</t>
  </si>
  <si>
    <t>https://www.gobiernobogota.gov.co/alcaldias/transparencia/planeacion/planes?field_planeacion_clasi_planes_tid=88</t>
  </si>
  <si>
    <t>http://www.sancristobal.gov.co/transparencia/planeacion/planes</t>
  </si>
  <si>
    <t>https://www.gobiernobogota.gov.co/alcaldias/transparencia/planeacion/planes?field_planeacion_clasi_planes_tid=45</t>
  </si>
  <si>
    <t>http://www.sancristobal.gov.co/transparencia/planeacion/plan-gasto-publico</t>
  </si>
  <si>
    <t xml:space="preserve">ACTUALIZADO EN LA PAGINA WEB PLAN DE MEJORAMIENTO  CON LAS ULTIMA OBERVACIONES </t>
  </si>
  <si>
    <t>https://www.gobiernobogota.gov.co/transparencia/control/defensa-judicial/defensa-judicial</t>
  </si>
  <si>
    <t>ACTUALIZADO A LA VERSIÓN V10</t>
  </si>
  <si>
    <t>http://www.sancristobal.gov.co/transparencia/instrumentos-gestion-informacion-publica/relacionados-informacion</t>
  </si>
  <si>
    <t xml:space="preserve">Actualizada </t>
  </si>
  <si>
    <t>http://www.sancristobal.gov.co/transparencia/contratacion/informacion-contractual/matriz-informacion-contractual-alcaldia-local-1</t>
  </si>
  <si>
    <t>Esta actualizado con videos en lenguaje de señas 2022</t>
  </si>
  <si>
    <t>OK actualizado al año 2022</t>
  </si>
  <si>
    <t>https://www.gobiernobogota.gov.co/transparencia/instrumentos-gestion-informacion-publica/gestion-documental</t>
  </si>
  <si>
    <t>Esta actualizado al 2022</t>
  </si>
  <si>
    <r>
      <t xml:space="preserve">Vigente costos de reprodución </t>
    </r>
    <r>
      <rPr>
        <b/>
        <i/>
        <sz val="11"/>
        <rFont val="Calibri"/>
        <family val="2"/>
      </rPr>
      <t xml:space="preserve">(Resolución 0162 del 1 abril de 2016) </t>
    </r>
  </si>
  <si>
    <t>Esta hasta el 2022</t>
  </si>
  <si>
    <t>https://www.gobiernobogota.gov.co/transparencia/control/informes-gestion-evaluacion-auditoria-sdg?field_contro_fecha_de_expedici_n_value%5Bvalue%5D%5Byear%5D=&amp;field_control_tipo_infor_gestion_tid=541</t>
  </si>
  <si>
    <t>Actualizado Hasta el 2022</t>
  </si>
  <si>
    <t>SE CORRIGE EN LA SECCIÓN TRANSPARENCIA COMO EN EL MENU PRINCIPAL Y ENLASADA CON GOBIERNO</t>
  </si>
  <si>
    <t>Actualizada con los frente de obra de la localidad por parte de infraestrutura</t>
  </si>
  <si>
    <t>https://bogotatrabaja.gov.co/</t>
  </si>
  <si>
    <r>
      <rPr>
        <i/>
        <sz val="11"/>
        <color rgb="FF000000"/>
        <rFont val="Calibri"/>
        <family val="2"/>
      </rPr>
      <t xml:space="preserve">listo </t>
    </r>
    <r>
      <rPr>
        <b/>
        <i/>
        <sz val="11"/>
        <color rgb="FF000000"/>
        <rFont val="Calibri"/>
        <family val="2"/>
      </rPr>
      <t xml:space="preserve">BOTON DE VISUALIZACIÓN -  </t>
    </r>
    <r>
      <rPr>
        <i/>
        <sz val="11"/>
        <color rgb="FF000000"/>
        <rFont val="Calibri"/>
        <family val="2"/>
      </rPr>
      <t>informacion de la personas de cada area respetivamente de la ALSC</t>
    </r>
  </si>
  <si>
    <t xml:space="preserve">EL NORMOGRAMA SE HA ESTADO ACTUALIZANDO  </t>
  </si>
  <si>
    <t>Actualizado - Hasta Noviembre</t>
  </si>
  <si>
    <t>Se encuentra actualizado hasta el mes de Noviembre</t>
  </si>
  <si>
    <t>Periodo de Actualización: Vl TRIMESTRE de 2022</t>
  </si>
  <si>
    <t>Se encuentra con el hipervinculo con la pagina de datos abiertos de la alcaldia de bogota</t>
  </si>
  <si>
    <t xml:space="preserve">Para efectos de las Entidades Distritales la plataforma utilizada es SIDEAP; el enlace a esta plataforma actualmente se encuentra publicado en el sitio web de la entidad con vínculo directo a la información de la Entidad, así:
https://sideap.serviciocivil.gov.co/sideap/faces/directorioServidores.xhtml?idEntidad=110 Este acceso directo contiene la información actualizada tanto de funcionarios como de contratistas de la Entidad.                                                                                                                                                        
El directorio se encuentra actualizado para la vigencia 2022 con la ultima versión.                  </t>
  </si>
  <si>
    <t xml:space="preserve"> hipervicnulo con la pagina de la alcaldia de bogota .,Enlasada con bogota trabaja</t>
  </si>
  <si>
    <t>Se encuentra actualizadalas las ejecuciones de gastos y ingresos de los meses de Enero, Febrero, Marzo, Abril,mayo, junio,julio,agosto, Septiembre, Octubre, Noviembre</t>
  </si>
  <si>
    <t>En constante actualizados en la pagina los meses, ENERO HA  Octubre DEL AÑOS 2022</t>
  </si>
  <si>
    <t>LOS PROYECTOS Y PROGRMAS DE EN LA PAGINA WEB FICHA EBI Y DTS EN CONSTANTE ACTUALIZACIÓN A LA FECHA</t>
  </si>
  <si>
    <t>LA INFORMACIÓN DE ESTA PARTE DE LA PAGINA WEB  DEPENDE DE NIVEL CENTRAL  PARA SU ACTUALIZACION</t>
  </si>
  <si>
    <t>CUMPLIDOS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</si>
</sst>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rgb="FF000000"/>
      <name val="Calibri"/>
      <family val="2"/>
      <charset val="1"/>
    </font>
    <font>
      <sz val="11"/>
      <color theme="1"/>
      <name val="Calibri"/>
      <family val="2"/>
      <scheme val="minor"/>
    </font>
    <font>
      <b/>
      <sz val="11"/>
      <color rgb="FF000000"/>
      <name val="Calibri"/>
      <family val="2"/>
      <charset val="1"/>
    </font>
    <font>
      <u/>
      <sz val="11"/>
      <color theme="10"/>
      <name val="Calibri"/>
      <family val="2"/>
      <charset val="1"/>
    </font>
    <font>
      <sz val="11"/>
      <name val="Calibri"/>
      <family val="2"/>
      <charset val="1"/>
    </font>
    <font>
      <u/>
      <sz val="11"/>
      <color theme="10"/>
      <name val="Calibri"/>
      <family val="2"/>
    </font>
    <font>
      <sz val="11"/>
      <name val="Calibri"/>
      <family val="2"/>
    </font>
    <font>
      <sz val="11"/>
      <color theme="1"/>
      <name val="Calibri"/>
      <family val="2"/>
      <charset val="1"/>
    </font>
    <font>
      <sz val="16"/>
      <color rgb="FF000000"/>
      <name val="Calibri"/>
      <family val="2"/>
      <charset val="1"/>
    </font>
    <font>
      <b/>
      <sz val="24"/>
      <color rgb="FFC00000"/>
      <name val="Tahoma"/>
      <family val="2"/>
    </font>
    <font>
      <b/>
      <sz val="11"/>
      <color rgb="FFC00000"/>
      <name val="Calibri"/>
      <family val="2"/>
    </font>
    <font>
      <b/>
      <sz val="14"/>
      <color rgb="FF000000"/>
      <name val="Calibri"/>
      <family val="2"/>
    </font>
    <font>
      <b/>
      <sz val="16"/>
      <color rgb="FFC49500"/>
      <name val="Calibri"/>
      <family val="2"/>
    </font>
    <font>
      <b/>
      <sz val="20"/>
      <color rgb="FFC49500"/>
      <name val="Calibri"/>
      <family val="2"/>
    </font>
    <font>
      <b/>
      <sz val="20"/>
      <color rgb="FFC00000"/>
      <name val="Calibri"/>
      <family val="2"/>
    </font>
    <font>
      <b/>
      <sz val="11"/>
      <color rgb="FFFF0000"/>
      <name val="Calibri"/>
      <family val="2"/>
    </font>
    <font>
      <u/>
      <sz val="10"/>
      <color theme="10"/>
      <name val="Calibri"/>
      <family val="2"/>
      <scheme val="minor"/>
    </font>
    <font>
      <sz val="11"/>
      <color rgb="FF000000"/>
      <name val="Calibri"/>
      <family val="2"/>
    </font>
    <font>
      <b/>
      <u/>
      <sz val="11"/>
      <color rgb="FFFF0000"/>
      <name val="Calibri"/>
      <family val="2"/>
    </font>
    <font>
      <b/>
      <sz val="10"/>
      <color rgb="FF000000"/>
      <name val="Garamond"/>
      <family val="1"/>
    </font>
    <font>
      <b/>
      <sz val="11"/>
      <name val="Calibri"/>
      <family val="2"/>
    </font>
    <font>
      <b/>
      <i/>
      <sz val="11"/>
      <color rgb="FF000000"/>
      <name val="Calibri"/>
      <family val="2"/>
    </font>
    <font>
      <sz val="11"/>
      <color theme="1"/>
      <name val="Calibri"/>
      <family val="2"/>
    </font>
    <font>
      <b/>
      <i/>
      <sz val="11"/>
      <name val="Calibri"/>
      <family val="2"/>
    </font>
    <font>
      <b/>
      <sz val="11"/>
      <color theme="1"/>
      <name val="Calibri"/>
      <family val="2"/>
      <charset val="1"/>
    </font>
    <font>
      <i/>
      <sz val="11"/>
      <color rgb="FF000000"/>
      <name val="Calibri"/>
      <family val="2"/>
    </font>
    <font>
      <b/>
      <sz val="11"/>
      <color theme="1"/>
      <name val="Calibri"/>
      <family val="2"/>
    </font>
  </fonts>
  <fills count="10">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00000"/>
        <bgColor indexed="64"/>
      </patternFill>
    </fill>
  </fills>
  <borders count="17">
    <border>
      <left/>
      <right/>
      <top/>
      <bottom/>
      <diagonal/>
    </border>
    <border>
      <left style="hair">
        <color auto="1"/>
      </left>
      <right style="hair">
        <color auto="1"/>
      </right>
      <top/>
      <bottom/>
      <diagonal/>
    </border>
    <border>
      <left/>
      <right style="hair">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0" fontId="5" fillId="0" borderId="0" applyNumberFormat="0" applyFill="0" applyBorder="0" applyAlignment="0" applyProtection="0">
      <alignment vertical="top"/>
      <protection locked="0"/>
    </xf>
  </cellStyleXfs>
  <cellXfs count="245">
    <xf numFmtId="0" fontId="0" fillId="0" borderId="0" xfId="0"/>
    <xf numFmtId="0" fontId="0" fillId="0" borderId="3" xfId="0" applyBorder="1" applyAlignment="1">
      <alignment horizontal="left"/>
    </xf>
    <xf numFmtId="0" fontId="0" fillId="0" borderId="3" xfId="0" applyBorder="1" applyAlignment="1">
      <alignment horizontal="left" vertical="center" wrapText="1" indent="7"/>
    </xf>
    <xf numFmtId="49" fontId="0" fillId="0" borderId="3" xfId="0" applyNumberFormat="1" applyBorder="1" applyAlignment="1">
      <alignment horizontal="left" vertical="top" wrapText="1" indent="7"/>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left"/>
    </xf>
    <xf numFmtId="0" fontId="0" fillId="0" borderId="3" xfId="0" applyBorder="1" applyAlignment="1">
      <alignment vertical="center" wrapText="1"/>
    </xf>
    <xf numFmtId="49" fontId="0" fillId="0" borderId="3" xfId="0" applyNumberFormat="1" applyBorder="1" applyAlignment="1">
      <alignment horizontal="center" vertical="center" wrapText="1"/>
    </xf>
    <xf numFmtId="0" fontId="0" fillId="0" borderId="6" xfId="0" applyBorder="1"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2"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vertical="center" wrapText="1"/>
    </xf>
    <xf numFmtId="0" fontId="2" fillId="4" borderId="5" xfId="0" applyFont="1" applyFill="1" applyBorder="1" applyAlignment="1">
      <alignment vertical="center" wrapText="1"/>
    </xf>
    <xf numFmtId="0" fontId="2" fillId="4" borderId="13" xfId="0" applyFont="1" applyFill="1" applyBorder="1" applyAlignment="1">
      <alignment horizontal="center" vertical="center" wrapText="1"/>
    </xf>
    <xf numFmtId="0" fontId="0" fillId="0" borderId="5" xfId="0" applyBorder="1" applyAlignment="1">
      <alignment horizontal="center" vertical="center"/>
    </xf>
    <xf numFmtId="49" fontId="0" fillId="0" borderId="6" xfId="0" applyNumberFormat="1" applyBorder="1" applyAlignment="1">
      <alignment horizontal="center" vertical="center" wrapText="1"/>
    </xf>
    <xf numFmtId="49" fontId="0" fillId="0" borderId="5" xfId="0" applyNumberFormat="1" applyBorder="1" applyAlignment="1">
      <alignment horizontal="center" vertical="center" wrapText="1"/>
    </xf>
    <xf numFmtId="0" fontId="0" fillId="0" borderId="8" xfId="0" applyBorder="1" applyAlignment="1">
      <alignment vertical="center" wrapText="1"/>
    </xf>
    <xf numFmtId="0" fontId="0" fillId="0" borderId="8" xfId="0" applyBorder="1"/>
    <xf numFmtId="0" fontId="0" fillId="0" borderId="5" xfId="0" applyBorder="1"/>
    <xf numFmtId="0" fontId="0" fillId="0" borderId="0" xfId="0" applyAlignment="1">
      <alignment vertical="center" wrapText="1"/>
    </xf>
    <xf numFmtId="0" fontId="0" fillId="0" borderId="5" xfId="0" applyBorder="1" applyAlignment="1">
      <alignment vertical="center" wrapText="1"/>
    </xf>
    <xf numFmtId="0" fontId="3" fillId="0" borderId="3" xfId="1" applyBorder="1" applyAlignment="1" applyProtection="1">
      <alignment vertical="center" wrapText="1"/>
    </xf>
    <xf numFmtId="0" fontId="10" fillId="4"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4" fillId="0" borderId="5" xfId="1" applyFont="1" applyFill="1" applyBorder="1" applyAlignment="1" applyProtection="1">
      <alignment vertical="center" wrapText="1"/>
    </xf>
    <xf numFmtId="0" fontId="0" fillId="0" borderId="3" xfId="0" applyBorder="1"/>
    <xf numFmtId="0" fontId="0" fillId="0" borderId="7" xfId="0" applyBorder="1" applyAlignment="1">
      <alignment vertical="center" wrapText="1"/>
    </xf>
    <xf numFmtId="0" fontId="0" fillId="0" borderId="14" xfId="0" applyBorder="1" applyAlignment="1">
      <alignment vertical="center" wrapText="1"/>
    </xf>
    <xf numFmtId="0" fontId="0" fillId="0" borderId="4" xfId="0" applyBorder="1" applyAlignment="1">
      <alignment vertical="center" wrapText="1"/>
    </xf>
    <xf numFmtId="0" fontId="0" fillId="0" borderId="12" xfId="0" applyBorder="1" applyAlignment="1">
      <alignment vertical="center" wrapText="1"/>
    </xf>
    <xf numFmtId="0" fontId="4" fillId="0" borderId="3" xfId="1" applyFont="1" applyFill="1" applyBorder="1" applyAlignment="1" applyProtection="1">
      <alignment vertical="center" wrapText="1"/>
    </xf>
    <xf numFmtId="0" fontId="0" fillId="2" borderId="3" xfId="0" applyFill="1" applyBorder="1" applyAlignment="1">
      <alignment horizontal="center" vertical="center"/>
    </xf>
    <xf numFmtId="0" fontId="0" fillId="0" borderId="2" xfId="0" applyBorder="1" applyAlignment="1">
      <alignment horizontal="center" vertical="center"/>
    </xf>
    <xf numFmtId="0" fontId="0" fillId="2" borderId="3" xfId="0" applyFill="1" applyBorder="1" applyAlignment="1">
      <alignment horizontal="center" vertical="center" wrapText="1"/>
    </xf>
    <xf numFmtId="0" fontId="10"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0" fillId="2" borderId="13" xfId="0" applyFill="1" applyBorder="1" applyAlignment="1">
      <alignment horizontal="center" vertical="center" wrapText="1"/>
    </xf>
    <xf numFmtId="0" fontId="3" fillId="0" borderId="3" xfId="1" applyFill="1" applyBorder="1" applyAlignment="1" applyProtection="1">
      <alignment horizontal="center" vertical="center" wrapText="1"/>
    </xf>
    <xf numFmtId="49" fontId="0" fillId="5" borderId="3" xfId="0" applyNumberFormat="1" applyFill="1" applyBorder="1" applyAlignment="1">
      <alignment horizontal="center"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3" xfId="0" applyFill="1" applyBorder="1" applyAlignment="1">
      <alignment horizontal="left" vertical="center" wrapText="1" indent="7"/>
    </xf>
    <xf numFmtId="0" fontId="2" fillId="6" borderId="3" xfId="0" applyFont="1" applyFill="1" applyBorder="1" applyAlignment="1">
      <alignment horizontal="center" vertical="center" wrapText="1"/>
    </xf>
    <xf numFmtId="0" fontId="0" fillId="3" borderId="3" xfId="0" applyFill="1" applyBorder="1" applyAlignment="1">
      <alignment horizontal="center" vertical="center" wrapText="1"/>
    </xf>
    <xf numFmtId="0" fontId="4" fillId="0" borderId="3" xfId="1" applyFont="1" applyFill="1" applyBorder="1" applyAlignment="1" applyProtection="1">
      <alignment horizontal="center" vertical="center" wrapText="1"/>
    </xf>
    <xf numFmtId="0" fontId="0" fillId="0" borderId="3" xfId="0" applyBorder="1" applyAlignment="1">
      <alignment horizontal="left" vertical="center"/>
    </xf>
    <xf numFmtId="0" fontId="8" fillId="0" borderId="13" xfId="0" applyFont="1" applyBorder="1"/>
    <xf numFmtId="0" fontId="8" fillId="0" borderId="12" xfId="0" applyFont="1" applyBorder="1"/>
    <xf numFmtId="0" fontId="8" fillId="0" borderId="11" xfId="0" applyFont="1" applyBorder="1"/>
    <xf numFmtId="0" fontId="8" fillId="0" borderId="15" xfId="0" applyFont="1" applyBorder="1"/>
    <xf numFmtId="0" fontId="11" fillId="0" borderId="0" xfId="0" applyFont="1"/>
    <xf numFmtId="9" fontId="11" fillId="0" borderId="0" xfId="0" applyNumberFormat="1" applyFont="1"/>
    <xf numFmtId="0" fontId="0" fillId="2" borderId="3" xfId="0" applyFill="1" applyBorder="1" applyAlignment="1">
      <alignment horizontal="center" wrapText="1"/>
    </xf>
    <xf numFmtId="0" fontId="0" fillId="2" borderId="3" xfId="0" applyFill="1" applyBorder="1"/>
    <xf numFmtId="0" fontId="0" fillId="2" borderId="0" xfId="0" applyFill="1" applyAlignment="1">
      <alignment horizontal="center" vertical="center"/>
    </xf>
    <xf numFmtId="0" fontId="10" fillId="4" borderId="11" xfId="0" applyFont="1" applyFill="1" applyBorder="1" applyAlignment="1">
      <alignment vertical="center" wrapText="1"/>
    </xf>
    <xf numFmtId="0" fontId="0" fillId="0" borderId="4" xfId="0" applyBorder="1"/>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5" borderId="14" xfId="0" applyFill="1" applyBorder="1" applyAlignment="1">
      <alignment vertical="center" wrapText="1"/>
    </xf>
    <xf numFmtId="0" fontId="0" fillId="8" borderId="3" xfId="0" applyFill="1" applyBorder="1" applyAlignment="1">
      <alignment vertical="center" wrapText="1"/>
    </xf>
    <xf numFmtId="0" fontId="0" fillId="8" borderId="6" xfId="0" applyFill="1" applyBorder="1" applyAlignment="1">
      <alignment horizontal="left" vertical="center" wrapText="1"/>
    </xf>
    <xf numFmtId="0" fontId="8" fillId="0" borderId="4" xfId="0" applyFont="1" applyBorder="1"/>
    <xf numFmtId="0" fontId="8" fillId="0" borderId="7" xfId="0" applyFont="1" applyBorder="1"/>
    <xf numFmtId="0" fontId="0" fillId="7" borderId="3" xfId="0" applyFill="1" applyBorder="1" applyAlignment="1">
      <alignment horizontal="center" vertical="center" wrapText="1"/>
    </xf>
    <xf numFmtId="0" fontId="0" fillId="3" borderId="3" xfId="0" applyFill="1" applyBorder="1" applyAlignment="1">
      <alignment vertical="center" wrapText="1"/>
    </xf>
    <xf numFmtId="0" fontId="0" fillId="7" borderId="3" xfId="0" applyFill="1" applyBorder="1" applyAlignment="1">
      <alignment horizontal="left" vertical="center" wrapText="1"/>
    </xf>
    <xf numFmtId="0" fontId="0" fillId="3" borderId="3" xfId="0" applyFill="1" applyBorder="1" applyAlignment="1">
      <alignment horizontal="left" vertical="center" wrapText="1"/>
    </xf>
    <xf numFmtId="0" fontId="15" fillId="0" borderId="3" xfId="0" applyFont="1" applyBorder="1"/>
    <xf numFmtId="0" fontId="15" fillId="0" borderId="6" xfId="0" applyFont="1" applyBorder="1" applyAlignment="1">
      <alignment horizontal="center" vertical="center" wrapText="1"/>
    </xf>
    <xf numFmtId="0" fontId="15" fillId="0" borderId="3" xfId="0" applyFont="1" applyBorder="1"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4" borderId="5" xfId="0" applyFill="1" applyBorder="1" applyAlignment="1">
      <alignment horizontal="center"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4" borderId="3" xfId="0" applyFill="1" applyBorder="1" applyAlignment="1">
      <alignment horizontal="center" vertical="center"/>
    </xf>
    <xf numFmtId="0" fontId="2"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left" vertical="center" wrapText="1"/>
    </xf>
    <xf numFmtId="0" fontId="0" fillId="3" borderId="6" xfId="0" applyFill="1" applyBorder="1" applyAlignment="1">
      <alignment horizontal="left" vertical="center" wrapText="1"/>
    </xf>
    <xf numFmtId="0" fontId="0" fillId="3" borderId="8" xfId="0" applyFill="1" applyBorder="1" applyAlignment="1">
      <alignment horizontal="left" vertical="center" wrapText="1"/>
    </xf>
    <xf numFmtId="0" fontId="0" fillId="3" borderId="5" xfId="0" applyFill="1" applyBorder="1" applyAlignment="1">
      <alignment horizontal="left" vertical="center" wrapText="1"/>
    </xf>
    <xf numFmtId="0" fontId="0" fillId="0" borderId="3" xfId="0" applyBorder="1" applyAlignment="1">
      <alignment horizontal="left" vertical="center" wrapText="1"/>
    </xf>
    <xf numFmtId="0" fontId="0" fillId="7" borderId="6" xfId="0" applyFill="1" applyBorder="1" applyAlignment="1">
      <alignment horizontal="center" vertical="center" wrapText="1"/>
    </xf>
    <xf numFmtId="0" fontId="0" fillId="7" borderId="5" xfId="0" applyFill="1" applyBorder="1" applyAlignment="1">
      <alignment horizontal="center" vertical="center" wrapText="1"/>
    </xf>
    <xf numFmtId="0" fontId="0" fillId="7" borderId="3" xfId="0" applyFill="1" applyBorder="1" applyAlignment="1">
      <alignment horizontal="center" vertical="center"/>
    </xf>
    <xf numFmtId="0" fontId="0" fillId="7" borderId="11" xfId="0" applyFill="1" applyBorder="1" applyAlignment="1">
      <alignment horizontal="center" vertical="center"/>
    </xf>
    <xf numFmtId="0" fontId="0" fillId="0" borderId="12" xfId="0" applyBorder="1" applyAlignment="1">
      <alignment horizontal="left" vertical="center" wrapText="1"/>
    </xf>
    <xf numFmtId="0" fontId="0" fillId="5" borderId="8" xfId="0" applyFill="1" applyBorder="1" applyAlignment="1">
      <alignment horizontal="left" vertical="center" wrapText="1" indent="7"/>
    </xf>
    <xf numFmtId="0" fontId="15" fillId="0" borderId="3" xfId="1" applyFont="1" applyFill="1" applyBorder="1" applyAlignment="1" applyProtection="1">
      <alignment vertical="center" wrapText="1"/>
    </xf>
    <xf numFmtId="0" fontId="19" fillId="0" borderId="16" xfId="0" applyFont="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4" fillId="0" borderId="5"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0" fillId="7" borderId="5" xfId="0" applyFill="1" applyBorder="1" applyAlignment="1">
      <alignment horizontal="center" vertical="center"/>
    </xf>
    <xf numFmtId="0" fontId="0" fillId="9" borderId="3" xfId="0" applyFill="1" applyBorder="1" applyAlignment="1">
      <alignment horizontal="center" vertical="center" wrapText="1"/>
    </xf>
    <xf numFmtId="0" fontId="4" fillId="7" borderId="3" xfId="0" applyFont="1" applyFill="1" applyBorder="1" applyAlignment="1">
      <alignment horizontal="center" vertical="center"/>
    </xf>
    <xf numFmtId="0" fontId="0" fillId="7" borderId="6" xfId="0" applyFill="1" applyBorder="1" applyAlignment="1">
      <alignment horizontal="center" vertical="center"/>
    </xf>
    <xf numFmtId="49" fontId="0" fillId="5" borderId="6" xfId="0" applyNumberFormat="1" applyFill="1" applyBorder="1" applyAlignment="1">
      <alignment horizontal="center" vertical="center" wrapText="1"/>
    </xf>
    <xf numFmtId="49" fontId="0" fillId="5" borderId="8" xfId="0" applyNumberFormat="1" applyFill="1" applyBorder="1" applyAlignment="1">
      <alignment horizontal="center" vertical="center" wrapText="1"/>
    </xf>
    <xf numFmtId="49" fontId="0" fillId="5" borderId="5" xfId="0" applyNumberFormat="1" applyFill="1" applyBorder="1" applyAlignment="1">
      <alignment horizontal="center" vertical="center" wrapText="1"/>
    </xf>
    <xf numFmtId="0" fontId="20" fillId="4" borderId="3" xfId="0" applyFont="1" applyFill="1" applyBorder="1" applyAlignment="1">
      <alignment horizontal="center"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horizontal="left" vertical="center" wrapText="1"/>
    </xf>
    <xf numFmtId="0" fontId="6" fillId="0" borderId="4" xfId="0" applyFont="1" applyBorder="1" applyAlignment="1">
      <alignment horizontal="center" vertical="center" wrapText="1"/>
    </xf>
    <xf numFmtId="0" fontId="6" fillId="3" borderId="3" xfId="0" applyFont="1" applyFill="1" applyBorder="1" applyAlignment="1">
      <alignment horizontal="left" vertical="center" wrapText="1"/>
    </xf>
    <xf numFmtId="0" fontId="4" fillId="3" borderId="3" xfId="0" applyFont="1" applyFill="1" applyBorder="1" applyAlignment="1">
      <alignment vertical="center" wrapText="1"/>
    </xf>
    <xf numFmtId="49" fontId="20" fillId="0" borderId="3" xfId="0" applyNumberFormat="1" applyFont="1" applyBorder="1" applyAlignment="1">
      <alignment horizontal="center" vertical="center" wrapText="1"/>
    </xf>
    <xf numFmtId="49" fontId="6" fillId="3" borderId="3" xfId="0" applyNumberFormat="1" applyFont="1" applyFill="1" applyBorder="1" applyAlignment="1">
      <alignment horizontal="center"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6" fillId="3" borderId="3" xfId="0" applyFont="1" applyFill="1" applyBorder="1" applyAlignment="1">
      <alignment horizontal="center" vertical="center" wrapText="1"/>
    </xf>
    <xf numFmtId="0" fontId="3" fillId="3" borderId="3" xfId="1" applyFill="1" applyBorder="1" applyAlignment="1" applyProtection="1">
      <alignment vertical="center" wrapText="1"/>
    </xf>
    <xf numFmtId="0" fontId="3" fillId="3" borderId="3" xfId="1" applyFill="1" applyBorder="1" applyAlignment="1" applyProtection="1">
      <alignment vertical="center"/>
    </xf>
    <xf numFmtId="0" fontId="16" fillId="3" borderId="3" xfId="1" applyFont="1" applyFill="1" applyBorder="1" applyAlignment="1" applyProtection="1">
      <alignment vertical="center" wrapText="1"/>
    </xf>
    <xf numFmtId="0" fontId="3" fillId="3" borderId="6" xfId="1" applyFill="1" applyBorder="1" applyAlignment="1" applyProtection="1">
      <alignment vertical="center" wrapText="1"/>
    </xf>
    <xf numFmtId="0" fontId="3" fillId="3" borderId="5" xfId="1" applyFill="1" applyBorder="1" applyAlignment="1" applyProtection="1">
      <alignment vertical="center" wrapText="1"/>
    </xf>
    <xf numFmtId="0" fontId="3" fillId="3" borderId="8" xfId="1" applyFill="1" applyBorder="1" applyAlignment="1" applyProtection="1">
      <alignment vertical="center" wrapText="1"/>
    </xf>
    <xf numFmtId="0" fontId="3" fillId="3" borderId="3" xfId="1" applyFill="1" applyBorder="1" applyAlignment="1" applyProtection="1">
      <alignment wrapText="1"/>
    </xf>
    <xf numFmtId="0" fontId="3" fillId="3" borderId="3" xfId="1" applyFill="1" applyBorder="1" applyAlignment="1" applyProtection="1">
      <alignment horizontal="left" vertical="center" wrapText="1"/>
    </xf>
    <xf numFmtId="0" fontId="24" fillId="4"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2" fillId="7" borderId="3" xfId="0" applyFont="1" applyFill="1" applyBorder="1" applyAlignment="1">
      <alignment horizontal="center" vertical="center" wrapText="1"/>
    </xf>
    <xf numFmtId="0" fontId="25" fillId="0" borderId="3" xfId="0" applyFont="1" applyBorder="1" applyAlignment="1">
      <alignment horizontal="center" vertical="center" wrapText="1"/>
    </xf>
    <xf numFmtId="0" fontId="26" fillId="4" borderId="3" xfId="0" applyFont="1" applyFill="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xf>
    <xf numFmtId="0" fontId="0" fillId="0" borderId="8" xfId="0" applyBorder="1"/>
    <xf numFmtId="0" fontId="0" fillId="0" borderId="5" xfId="0" applyBorder="1"/>
    <xf numFmtId="0" fontId="0" fillId="0" borderId="7"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3" xfId="1" applyFill="1" applyBorder="1" applyAlignment="1" applyProtection="1">
      <alignment horizontal="center" vertical="center" wrapText="1"/>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5" xfId="0"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5" xfId="0" applyFill="1" applyBorder="1" applyAlignment="1">
      <alignment horizontal="center" vertical="center" wrapText="1"/>
    </xf>
    <xf numFmtId="0" fontId="0" fillId="2" borderId="3" xfId="0" applyFill="1" applyBorder="1" applyAlignment="1">
      <alignment horizontal="center" vertical="center" wrapText="1"/>
    </xf>
    <xf numFmtId="0" fontId="4" fillId="7" borderId="6" xfId="0" applyFont="1" applyFill="1" applyBorder="1" applyAlignment="1">
      <alignment horizontal="center" vertical="center"/>
    </xf>
    <xf numFmtId="0" fontId="4" fillId="7" borderId="5" xfId="0" applyFont="1" applyFill="1" applyBorder="1" applyAlignment="1">
      <alignment horizontal="center" vertical="center"/>
    </xf>
    <xf numFmtId="0" fontId="2" fillId="4" borderId="3" xfId="0" applyFont="1" applyFill="1" applyBorder="1" applyAlignment="1">
      <alignment horizontal="center" vertical="center" wrapText="1"/>
    </xf>
    <xf numFmtId="0" fontId="0" fillId="2" borderId="3" xfId="0" applyFill="1" applyBorder="1" applyAlignment="1">
      <alignment horizontal="center" vertical="center"/>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0" borderId="6" xfId="0" applyBorder="1" applyAlignment="1">
      <alignment horizontal="center" vertical="center" textRotation="90" wrapText="1"/>
    </xf>
    <xf numFmtId="0" fontId="0" fillId="0" borderId="8" xfId="0" applyBorder="1" applyAlignment="1">
      <alignment horizontal="center" vertical="center" textRotation="90" wrapText="1"/>
    </xf>
    <xf numFmtId="0" fontId="0" fillId="0" borderId="5" xfId="0" applyBorder="1" applyAlignment="1">
      <alignment horizontal="center" vertical="center" textRotation="90" wrapText="1"/>
    </xf>
    <xf numFmtId="0" fontId="0" fillId="3" borderId="6" xfId="0" applyFill="1" applyBorder="1" applyAlignment="1">
      <alignment horizontal="left" vertical="center" wrapText="1"/>
    </xf>
    <xf numFmtId="0" fontId="0" fillId="3" borderId="8"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10" fillId="4" borderId="6"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5" fillId="0" borderId="3" xfId="1" applyFont="1" applyFill="1" applyBorder="1" applyAlignment="1" applyProtection="1">
      <alignment horizontal="center" vertical="center" wrapText="1"/>
    </xf>
    <xf numFmtId="0" fontId="0" fillId="5" borderId="6" xfId="0" applyFill="1" applyBorder="1" applyAlignment="1">
      <alignment horizontal="center" vertical="center"/>
    </xf>
    <xf numFmtId="0" fontId="0" fillId="5" borderId="8" xfId="0" applyFill="1" applyBorder="1" applyAlignment="1">
      <alignment horizontal="center" vertical="center"/>
    </xf>
    <xf numFmtId="0" fontId="0" fillId="5" borderId="5" xfId="0" applyFill="1" applyBorder="1" applyAlignment="1">
      <alignment horizontal="center" vertical="center"/>
    </xf>
    <xf numFmtId="49" fontId="0" fillId="0" borderId="6"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5" borderId="6" xfId="0" applyNumberFormat="1" applyFill="1" applyBorder="1" applyAlignment="1">
      <alignment horizontal="center" vertical="center" wrapText="1"/>
    </xf>
    <xf numFmtId="49" fontId="0" fillId="5" borderId="8" xfId="0" applyNumberFormat="1" applyFill="1" applyBorder="1" applyAlignment="1">
      <alignment horizontal="center" vertical="center" wrapText="1"/>
    </xf>
    <xf numFmtId="49" fontId="0" fillId="5" borderId="5" xfId="0" applyNumberFormat="1" applyFill="1" applyBorder="1" applyAlignment="1">
      <alignment horizontal="center" vertical="center" wrapText="1"/>
    </xf>
    <xf numFmtId="0" fontId="0" fillId="5" borderId="6" xfId="0" applyFill="1" applyBorder="1" applyAlignment="1">
      <alignment horizontal="center"/>
    </xf>
    <xf numFmtId="0" fontId="0" fillId="5" borderId="8" xfId="0" applyFill="1" applyBorder="1" applyAlignment="1">
      <alignment horizontal="center"/>
    </xf>
    <xf numFmtId="0" fontId="0" fillId="5" borderId="5" xfId="0" applyFill="1" applyBorder="1" applyAlignment="1">
      <alignment horizontal="center"/>
    </xf>
    <xf numFmtId="0" fontId="4" fillId="0" borderId="6" xfId="1" applyFont="1" applyFill="1" applyBorder="1" applyAlignment="1" applyProtection="1">
      <alignment horizontal="center" vertical="center" wrapText="1"/>
    </xf>
    <xf numFmtId="0" fontId="4" fillId="0" borderId="8" xfId="1" applyFont="1" applyFill="1" applyBorder="1" applyAlignment="1" applyProtection="1">
      <alignment horizontal="center" vertical="center" wrapText="1"/>
    </xf>
    <xf numFmtId="0" fontId="4" fillId="0" borderId="5" xfId="1" applyFont="1" applyFill="1" applyBorder="1" applyAlignment="1" applyProtection="1">
      <alignment horizontal="center" vertical="center" wrapText="1"/>
    </xf>
    <xf numFmtId="0" fontId="0" fillId="0" borderId="3" xfId="0" applyBorder="1" applyAlignment="1">
      <alignment horizontal="left" vertical="center" wrapText="1"/>
    </xf>
    <xf numFmtId="0" fontId="0" fillId="0" borderId="3" xfId="0" applyBorder="1" applyAlignment="1">
      <alignment horizontal="center"/>
    </xf>
    <xf numFmtId="0" fontId="0" fillId="5" borderId="6" xfId="0" applyFill="1" applyBorder="1" applyAlignment="1">
      <alignment horizontal="center" vertical="center" wrapText="1"/>
    </xf>
    <xf numFmtId="0" fontId="0" fillId="5" borderId="8" xfId="0" applyFill="1" applyBorder="1" applyAlignment="1">
      <alignment horizontal="center" vertical="center" wrapText="1"/>
    </xf>
    <xf numFmtId="0" fontId="0" fillId="5" borderId="5" xfId="0"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8" fillId="0" borderId="6" xfId="1" applyFont="1" applyFill="1" applyBorder="1" applyAlignment="1" applyProtection="1">
      <alignment horizontal="center" vertical="center" wrapText="1"/>
    </xf>
    <xf numFmtId="0" fontId="18" fillId="0" borderId="8" xfId="1" applyFont="1" applyFill="1" applyBorder="1" applyAlignment="1" applyProtection="1">
      <alignment horizontal="center" vertical="center" wrapText="1"/>
    </xf>
    <xf numFmtId="0" fontId="18" fillId="0" borderId="5" xfId="1" applyFont="1" applyFill="1" applyBorder="1" applyAlignment="1" applyProtection="1">
      <alignment horizontal="center" vertical="center" wrapText="1"/>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0" fillId="7" borderId="5" xfId="0" applyFill="1" applyBorder="1" applyAlignment="1">
      <alignment horizontal="center" vertical="center"/>
    </xf>
    <xf numFmtId="0" fontId="0" fillId="0" borderId="6" xfId="0" applyBorder="1" applyAlignment="1">
      <alignment horizontal="center" vertical="top" wrapText="1"/>
    </xf>
    <xf numFmtId="0" fontId="0" fillId="0" borderId="8" xfId="0" applyBorder="1" applyAlignment="1">
      <alignment horizontal="center" vertical="top" wrapText="1"/>
    </xf>
    <xf numFmtId="0" fontId="0" fillId="0" borderId="5" xfId="0" applyBorder="1" applyAlignment="1">
      <alignment horizontal="center" vertical="top" wrapText="1"/>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9"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9" xfId="0" applyFont="1" applyBorder="1" applyAlignment="1">
      <alignment horizontal="center" vertical="center"/>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 fillId="3" borderId="3" xfId="1" applyFill="1" applyBorder="1" applyAlignment="1" applyProtection="1">
      <alignment horizontal="left" vertical="center"/>
    </xf>
    <xf numFmtId="0" fontId="10" fillId="4" borderId="15"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7" borderId="5" xfId="0" applyFill="1" applyBorder="1" applyAlignment="1">
      <alignment horizontal="center" vertical="center" wrapText="1"/>
    </xf>
    <xf numFmtId="0" fontId="7" fillId="2" borderId="3"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3" fillId="0" borderId="3" xfId="1" applyFill="1" applyBorder="1" applyAlignment="1" applyProtection="1">
      <alignment horizontal="center" vertical="center" wrapText="1"/>
    </xf>
    <xf numFmtId="0" fontId="0" fillId="7" borderId="3" xfId="0" applyFill="1" applyBorder="1" applyAlignment="1">
      <alignment horizontal="center" vertical="center"/>
    </xf>
    <xf numFmtId="0" fontId="8" fillId="0" borderId="0" xfId="0" applyFont="1" applyAlignment="1">
      <alignment horizontal="center"/>
    </xf>
  </cellXfs>
  <cellStyles count="4">
    <cellStyle name="Hipervínculo" xfId="1" builtinId="8"/>
    <cellStyle name="Hipervínculo 2" xfId="3" xr:uid="{00000000-0005-0000-0000-000001000000}"/>
    <cellStyle name="Normal" xfId="0" builtinId="0"/>
    <cellStyle name="Normal 2" xfId="2" xr:uid="{00000000-0005-0000-0000-000003000000}"/>
  </cellStyles>
  <dxfs count="7">
    <dxf>
      <font>
        <b val="0"/>
        <i val="0"/>
        <strike val="0"/>
        <condense val="0"/>
        <extend val="0"/>
        <outline val="0"/>
        <shadow val="0"/>
        <u val="none"/>
        <vertAlign val="baseline"/>
        <sz val="16"/>
        <color rgb="FF000000"/>
        <name val="Calibri"/>
        <scheme val="none"/>
      </font>
      <numFmt numFmtId="0" formatCode="Genera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rgb="FF000000"/>
        <name val="Calibri"/>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scheme val="none"/>
      </font>
    </dxf>
    <dxf>
      <border>
        <bottom style="thin">
          <color indexed="64"/>
        </bottom>
      </border>
    </dxf>
    <dxf>
      <font>
        <b val="0"/>
        <i val="0"/>
        <strike val="0"/>
        <condense val="0"/>
        <extend val="0"/>
        <outline val="0"/>
        <shadow val="0"/>
        <u val="none"/>
        <vertAlign val="baseline"/>
        <sz val="16"/>
        <color rgb="FF000000"/>
        <name val="Calibri"/>
        <scheme val="none"/>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F9900"/>
      <rgbColor rgb="FFFF6600"/>
      <rgbColor rgb="FF666699"/>
      <rgbColor rgb="FFB2B2B2"/>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49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100" b="1" i="0" u="none" strike="noStrike" kern="1200" cap="all" baseline="0">
                <a:solidFill>
                  <a:schemeClr val="tx1">
                    <a:lumMod val="65000"/>
                    <a:lumOff val="35000"/>
                  </a:schemeClr>
                </a:solidFill>
                <a:latin typeface="+mn-lt"/>
                <a:ea typeface="+mn-ea"/>
                <a:cs typeface="+mn-cs"/>
              </a:defRPr>
            </a:pPr>
            <a:r>
              <a:rPr lang="es-CO" sz="1100"/>
              <a:t>NIVEL DE CUMPLIMIENTO LEY 1712 DE 2014</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510291297071999"/>
          <c:y val="0.26923095164348398"/>
          <c:w val="0.74189351830825501"/>
          <c:h val="0.572088227922498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9F0-45CE-9432-2A2DD9B50F6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9F0-45CE-9432-2A2DD9B50F61}"/>
              </c:ext>
            </c:extLst>
          </c:dPt>
          <c:dLbls>
            <c:dLbl>
              <c:idx val="0"/>
              <c:layout>
                <c:manualLayout>
                  <c:x val="9.4283757864985801E-2"/>
                  <c:y val="4.633282950941559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F0-45CE-9432-2A2DD9B50F61}"/>
                </c:ext>
              </c:extLst>
            </c:dLbl>
            <c:dLbl>
              <c:idx val="1"/>
              <c:layout>
                <c:manualLayout>
                  <c:x val="-0.19411361913379499"/>
                  <c:y val="7.41325272150649E-2"/>
                </c:manualLayout>
              </c:layout>
              <c:spPr>
                <a:noFill/>
                <a:ln>
                  <a:noFill/>
                </a:ln>
                <a:effectLst/>
              </c:spPr>
              <c:txPr>
                <a:bodyPr rot="0" spcFirstLastPara="1" vertOverflow="ellipsis" vert="horz" wrap="square" lIns="38100" tIns="19050" rIns="38100" bIns="19050" anchor="ctr" anchorCtr="1">
                  <a:spAutoFit/>
                </a:bodyPr>
                <a:lstStyle/>
                <a:p>
                  <a:pPr>
                    <a:defRPr lang="es-ES"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F0-45CE-9432-2A2DD9B50F61}"/>
                </c:ext>
              </c:extLst>
            </c:dLbl>
            <c:spPr>
              <a:noFill/>
              <a:ln>
                <a:noFill/>
              </a:ln>
              <a:effectLst/>
            </c:spPr>
            <c:txPr>
              <a:bodyPr rot="0" spcFirstLastPara="1" vertOverflow="ellipsis" vert="horz" wrap="square" lIns="38100" tIns="19050" rIns="38100" bIns="19050" anchor="ctr" anchorCtr="1">
                <a:spAutoFit/>
              </a:bodyPr>
              <a:lstStyle/>
              <a:p>
                <a:pPr>
                  <a:defRPr lang="es-ES"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'NIVEL DE CUMPLIMIENTO'!$A$3:$A$4</c:f>
              <c:strCache>
                <c:ptCount val="2"/>
                <c:pt idx="0">
                  <c:v>CUMPLIDOS</c:v>
                </c:pt>
                <c:pt idx="1">
                  <c:v>NO CUMPLIDOS</c:v>
                </c:pt>
              </c:strCache>
            </c:strRef>
          </c:cat>
          <c:val>
            <c:numRef>
              <c:f>'NIVEL DE CUMPLIMIENTO'!$B$3:$B$4</c:f>
              <c:numCache>
                <c:formatCode>General</c:formatCode>
                <c:ptCount val="2"/>
                <c:pt idx="0">
                  <c:v>113</c:v>
                </c:pt>
                <c:pt idx="1">
                  <c:v>1</c:v>
                </c:pt>
              </c:numCache>
            </c:numRef>
          </c:val>
          <c:extLst>
            <c:ext xmlns:c16="http://schemas.microsoft.com/office/drawing/2014/chart" uri="{C3380CC4-5D6E-409C-BE32-E72D297353CC}">
              <c16:uniqueId val="{00000000-69F0-45CE-9432-2A2DD9B50F61}"/>
            </c:ext>
          </c:extLst>
        </c:ser>
        <c:dLbls>
          <c:showLegendKey val="0"/>
          <c:showVal val="0"/>
          <c:showCatName val="1"/>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219075</xdr:colOff>
      <xdr:row>24</xdr:row>
      <xdr:rowOff>1228725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896475" cy="225647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5</xdr:col>
      <xdr:colOff>219075</xdr:colOff>
      <xdr:row>24</xdr:row>
      <xdr:rowOff>1228725</xdr:rowOff>
    </xdr:to>
    <xdr:sp macro="" textlink="">
      <xdr:nvSpPr>
        <xdr:cNvPr id="1028" name="Cuadro de texto 4"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896475" cy="225647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5</xdr:col>
      <xdr:colOff>219075</xdr:colOff>
      <xdr:row>24</xdr:row>
      <xdr:rowOff>1228725</xdr:rowOff>
    </xdr:to>
    <xdr:sp macro="" textlink="">
      <xdr:nvSpPr>
        <xdr:cNvPr id="1026" name="Cuadro de texto 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896475" cy="22564725"/>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0</xdr:colOff>
      <xdr:row>0</xdr:row>
      <xdr:rowOff>0</xdr:rowOff>
    </xdr:from>
    <xdr:to>
      <xdr:col>3</xdr:col>
      <xdr:colOff>274617</xdr:colOff>
      <xdr:row>3</xdr:row>
      <xdr:rowOff>112692</xdr:rowOff>
    </xdr:to>
    <xdr:pic>
      <xdr:nvPicPr>
        <xdr:cNvPr id="5" name="Imagen 4">
          <a:extLst>
            <a:ext uri="{FF2B5EF4-FFF2-40B4-BE49-F238E27FC236}">
              <a16:creationId xmlns:a16="http://schemas.microsoft.com/office/drawing/2014/main" id="{340414AE-18C6-4446-840D-88B34E698DB2}"/>
            </a:ext>
          </a:extLst>
        </xdr:cNvPr>
        <xdr:cNvPicPr>
          <a:picLocks noChangeAspect="1"/>
        </xdr:cNvPicPr>
      </xdr:nvPicPr>
      <xdr:blipFill>
        <a:blip xmlns:r="http://schemas.openxmlformats.org/officeDocument/2006/relationships" r:embed="rId1"/>
        <a:stretch>
          <a:fillRect/>
        </a:stretch>
      </xdr:blipFill>
      <xdr:spPr>
        <a:xfrm>
          <a:off x="0" y="0"/>
          <a:ext cx="2659578" cy="11666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390526</xdr:colOff>
      <xdr:row>0</xdr:row>
      <xdr:rowOff>185736</xdr:rowOff>
    </xdr:from>
    <xdr:to>
      <xdr:col>8</xdr:col>
      <xdr:colOff>398318</xdr:colOff>
      <xdr:row>11</xdr:row>
      <xdr:rowOff>17318</xdr:rowOff>
    </xdr:to>
    <xdr:graphicFrame macro="">
      <xdr:nvGraphicFramePr>
        <xdr:cNvPr id="2" name="Gráfico 1">
          <a:extLst>
            <a:ext uri="{FF2B5EF4-FFF2-40B4-BE49-F238E27FC236}">
              <a16:creationId xmlns:a16="http://schemas.microsoft.com/office/drawing/2014/main" id="{199CA556-DAA5-4413-8B64-56B512E776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B5" totalsRowShown="0" headerRowDxfId="6" dataDxfId="4" headerRowBorderDxfId="5" tableBorderDxfId="3" totalsRowBorderDxfId="2">
  <autoFilter ref="A2:B5" xr:uid="{00000000-0009-0000-0100-000001000000}"/>
  <tableColumns count="2">
    <tableColumn id="1" xr3:uid="{00000000-0010-0000-0000-000001000000}" name="CRITERIOS   " dataDxfId="1"/>
    <tableColumn id="2" xr3:uid="{00000000-0010-0000-0000-000002000000}" name="TOTAL" dataDxfId="0">
      <calculatedColumnFormula>+'ALCALDIA SAN CRISTOBAL 4'!L177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sancristobal.gov.co/transparencia/presupuesto/ejecucion-presupuestal" TargetMode="External"/><Relationship Id="rId21" Type="http://schemas.openxmlformats.org/officeDocument/2006/relationships/hyperlink" Target="http://www.gobiernobogota.gov.co/content/estructura-organizacional-secretaria-distrital-gobierno" TargetMode="External"/><Relationship Id="rId42" Type="http://schemas.openxmlformats.org/officeDocument/2006/relationships/hyperlink" Target="http://sancristobal.gov.co/transparencia/contratacion/manual-contratacion/manual-contratacion" TargetMode="External"/><Relationship Id="rId47" Type="http://schemas.openxmlformats.org/officeDocument/2006/relationships/hyperlink" Target="http://www.sancristobal.gov.co/transparencia/atencion-ciudadano/sede-principal" TargetMode="External"/><Relationship Id="rId63" Type="http://schemas.openxmlformats.org/officeDocument/2006/relationships/hyperlink" Target="http://www.sancristobal.gov.co/transparencia/presupuesto/ejecucion-presupuestal" TargetMode="External"/><Relationship Id="rId68"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84" Type="http://schemas.openxmlformats.org/officeDocument/2006/relationships/hyperlink" Target="http://www.sancristobal.gov.co/transparencia/tramites-servicios" TargetMode="External"/><Relationship Id="rId89" Type="http://schemas.openxmlformats.org/officeDocument/2006/relationships/hyperlink" Target="http://www.sancristobal.gov.co/transparencia/instrumentos-gestion-informacion-publica/relacionados-la-informacion/104-esquema" TargetMode="External"/><Relationship Id="rId16" Type="http://schemas.openxmlformats.org/officeDocument/2006/relationships/hyperlink" Target="http://www.sancristobal.gov.co/transparencia/organizacion/quienes-somos" TargetMode="External"/><Relationship Id="rId11" Type="http://schemas.openxmlformats.org/officeDocument/2006/relationships/hyperlink" Target="http://www.sancristobal.gov.co/transparencia/informacion-interes/publicaciones" TargetMode="External"/><Relationship Id="rId32" Type="http://schemas.openxmlformats.org/officeDocument/2006/relationships/hyperlink" Target="http://www.sancristobal.gov.co/transparencia/planeacion/informes-empalme" TargetMode="External"/><Relationship Id="rId37" Type="http://schemas.openxmlformats.org/officeDocument/2006/relationships/hyperlink" Target="http://www.sancristobal.gov.co/transparencia/control/planes-mejoramiento" TargetMode="External"/><Relationship Id="rId53" Type="http://schemas.openxmlformats.org/officeDocument/2006/relationships/hyperlink" Target="http://www.gobiernobogota.gov.co/sites/gobiernobogota.gov.co/files/documentos/paginas/estrategia_racionalizacion_consolidado.pdf" TargetMode="External"/><Relationship Id="rId58" Type="http://schemas.openxmlformats.org/officeDocument/2006/relationships/hyperlink" Target="http://www.sancristobal.gov.co/transparencia/instrumentos-gestion-informacion-publica/relacionados-la-informacion/108-costos" TargetMode="External"/><Relationship Id="rId74" Type="http://schemas.openxmlformats.org/officeDocument/2006/relationships/hyperlink" Target="http://www.sancristobal.gov.co/transparencia/planeacion/plan-gasto-publico" TargetMode="External"/><Relationship Id="rId79" Type="http://schemas.openxmlformats.org/officeDocument/2006/relationships/hyperlink" Target="http://www.sancristobal.gov.co/transparencia/planeacion/plan-gasto-publico" TargetMode="External"/><Relationship Id="rId5" Type="http://schemas.openxmlformats.org/officeDocument/2006/relationships/hyperlink" Target="http://www.sancristobal.gov.co/transparencia/atencion-ciudadano/sede-principal" TargetMode="External"/><Relationship Id="rId90" Type="http://schemas.openxmlformats.org/officeDocument/2006/relationships/hyperlink" Target="http://www.sancristobal.gov.co/transparencia/contratacion/informacion-contractual/matriz-informacion-contractual-alcaldia-local-1" TargetMode="External"/><Relationship Id="rId95" Type="http://schemas.openxmlformats.org/officeDocument/2006/relationships/hyperlink" Target="http://www.sancristobal.gov.co/transparencia/instrumentos-gestion-informacion-publica/relacionados-informacion" TargetMode="External"/><Relationship Id="rId22" Type="http://schemas.openxmlformats.org/officeDocument/2006/relationships/hyperlink" Target="http://www.sancristobal.gov.co/transparencia/organizacion/directorio-informacion-servidores-publicos-empleados-y-contratistas" TargetMode="External"/><Relationship Id="rId27" Type="http://schemas.openxmlformats.org/officeDocument/2006/relationships/hyperlink" Target="http://www.sancristobal.gov.co/transparencia/presupuesto/ejecucion-presupuestal" TargetMode="External"/><Relationship Id="rId43" Type="http://schemas.openxmlformats.org/officeDocument/2006/relationships/hyperlink" Target="http://sancristobal.gov.co/transparencia/contratacion/plan-anual-adquisiciones" TargetMode="External"/><Relationship Id="rId48" Type="http://schemas.openxmlformats.org/officeDocument/2006/relationships/hyperlink" Target="http://www.sancristobal.gov.co/transparencia/informacion-interes/informacion-adicional" TargetMode="External"/><Relationship Id="rId64" Type="http://schemas.openxmlformats.org/officeDocument/2006/relationships/hyperlink" Target="http://www.sancristobal.gov.co/transparencia/instrumentos-gestion-informacion-publica/Informe-pqr-denuncias-solicitudes" TargetMode="External"/><Relationship Id="rId69"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80" Type="http://schemas.openxmlformats.org/officeDocument/2006/relationships/hyperlink" Target="http://www.gobiernobogota.gov.co/transparencia/planeacion/participacion-ciudadana" TargetMode="External"/><Relationship Id="rId85" Type="http://schemas.openxmlformats.org/officeDocument/2006/relationships/hyperlink" Target="http://www.sancristobal.gov.co/transparencia/tramites-servicios" TargetMode="External"/><Relationship Id="rId3" Type="http://schemas.openxmlformats.org/officeDocument/2006/relationships/hyperlink" Target="http://www.sancristobal.gov.co/transparencia/organizacion/directorio-agremiaciones-asociaciones-y-otros-grupos-interes" TargetMode="External"/><Relationship Id="rId12" Type="http://schemas.openxmlformats.org/officeDocument/2006/relationships/hyperlink" Target="http://www.sancristobal.gov.co/transparencia/informacion-interes/faqs" TargetMode="External"/><Relationship Id="rId17" Type="http://schemas.openxmlformats.org/officeDocument/2006/relationships/hyperlink" Target="http://www.sancristobal.gov.co/transparencia/organizacion/funciones-y-deberes" TargetMode="External"/><Relationship Id="rId25" Type="http://schemas.openxmlformats.org/officeDocument/2006/relationships/hyperlink" Target="http://www.sancristobal.gov.co/transparencia/presupuesto/general" TargetMode="External"/><Relationship Id="rId33" Type="http://schemas.openxmlformats.org/officeDocument/2006/relationships/hyperlink" Target="http://www.gobiernobogota.gov.co/rendicion-de-cuentas/" TargetMode="External"/><Relationship Id="rId38" Type="http://schemas.openxmlformats.org/officeDocument/2006/relationships/hyperlink" Target="http://www.sancristobal.gov.co/transparencia/control/planes-mejoramiento/enlace-ente-control" TargetMode="External"/><Relationship Id="rId46" Type="http://schemas.openxmlformats.org/officeDocument/2006/relationships/hyperlink" Target="http://www.sancristobal.gov.co/transparencia/atencion-ciudadano/sede-principal" TargetMode="External"/><Relationship Id="rId59" Type="http://schemas.openxmlformats.org/officeDocument/2006/relationships/hyperlink" Target="http://www.sancristobal.gov.co/transparencia/instrumentos-gestion-informacion-publica/Informe-pqr-denuncias-solicitudes" TargetMode="External"/><Relationship Id="rId67" Type="http://schemas.openxmlformats.org/officeDocument/2006/relationships/hyperlink" Target="http://www.gobiernobogota.gov.co/transparencia/atencion-ciudadano/pol%C3%ADticas-seguridad-la-informaci%C3%B3n-y-protecci%C3%B3n-datos-pesonales" TargetMode="External"/><Relationship Id="rId20" Type="http://schemas.openxmlformats.org/officeDocument/2006/relationships/hyperlink" Target="http://www.gobiernobogota.gov.co/content/estructura-organizacional-secretaria-distrital-gobierno" TargetMode="External"/><Relationship Id="rId41" Type="http://schemas.openxmlformats.org/officeDocument/2006/relationships/hyperlink" Target="http://www.sancristobal.gov.co/transparencia/contratacion/ejecucion_contratos" TargetMode="External"/><Relationship Id="rId54" Type="http://schemas.openxmlformats.org/officeDocument/2006/relationships/hyperlink" Target="http://www.gobiernobogota.gov.co/contenidos/oficina-asesora-comunicaciones/gobierno-ninos" TargetMode="External"/><Relationship Id="rId62" Type="http://schemas.openxmlformats.org/officeDocument/2006/relationships/hyperlink" Target="http://www.sancristobal.gov.co/transparencia/instrumentos-gestion-informacion-publica/Informe-pqr-denuncias-solicitudes" TargetMode="External"/><Relationship Id="rId70"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75" Type="http://schemas.openxmlformats.org/officeDocument/2006/relationships/hyperlink" Target="http://www.sancristobal.gov.co/transparencia/planeacion/plan-gasto-publico" TargetMode="External"/><Relationship Id="rId83" Type="http://schemas.openxmlformats.org/officeDocument/2006/relationships/hyperlink" Target="http://www.sancristobal.gov.co/transparencia/tramites-servicios" TargetMode="External"/><Relationship Id="rId88" Type="http://schemas.openxmlformats.org/officeDocument/2006/relationships/hyperlink" Target="http://www.gobiernobogota.gov.co/transparencia/control/entes-control-vigilancia-mecanismos-supervision" TargetMode="External"/><Relationship Id="rId91" Type="http://schemas.openxmlformats.org/officeDocument/2006/relationships/hyperlink" Target="http://www.sancristobal.gov.co/transparencia/presupuesto/estados-financieros" TargetMode="External"/><Relationship Id="rId96" Type="http://schemas.openxmlformats.org/officeDocument/2006/relationships/hyperlink" Target="http://www.sancristobal.gov.co/transparencia/contratacion/informacion-contractual/matriz-informacion-contractual-alcaldia-local-1" TargetMode="External"/><Relationship Id="rId1" Type="http://schemas.openxmlformats.org/officeDocument/2006/relationships/hyperlink" Target="http://www.sancristobal.gov.co/transparencia" TargetMode="External"/><Relationship Id="rId6" Type="http://schemas.openxmlformats.org/officeDocument/2006/relationships/hyperlink" Target="http://www.sancristobal.gov.co/govi-sdqs/crear" TargetMode="External"/><Relationship Id="rId15" Type="http://schemas.openxmlformats.org/officeDocument/2006/relationships/hyperlink" Target="http://www.sancristobal.gov.co/todas-las-noticias" TargetMode="External"/><Relationship Id="rId23" Type="http://schemas.openxmlformats.org/officeDocument/2006/relationships/hyperlink" Target="http://www.sancristobal.gov.co/transparencia/organizacion/directorio-entidades" TargetMode="External"/><Relationship Id="rId28" Type="http://schemas.openxmlformats.org/officeDocument/2006/relationships/hyperlink" Target="http://www.sancristobal.gov.co/transparencia/planeacion/metas-objetivos-indicadores" TargetMode="External"/><Relationship Id="rId36" Type="http://schemas.openxmlformats.org/officeDocument/2006/relationships/hyperlink" Target="http://www.gobiernobogota.gov.co/transparencia/control/planes-mejoramiento" TargetMode="External"/><Relationship Id="rId49" Type="http://schemas.openxmlformats.org/officeDocument/2006/relationships/hyperlink" Target="http://www.sancristobal.gov.co/transparencia/planeacion/planes" TargetMode="External"/><Relationship Id="rId57" Type="http://schemas.openxmlformats.org/officeDocument/2006/relationships/hyperlink" Target="http://www.sancristobal.gov.co/mi-localidad/conociendo-mi-localidad/alcalde-local" TargetMode="External"/><Relationship Id="rId10" Type="http://schemas.openxmlformats.org/officeDocument/2006/relationships/hyperlink" Target="http://www.gobiernobogota.gov.co/transparencia/informacion-interes/publicaciones" TargetMode="External"/><Relationship Id="rId31" Type="http://schemas.openxmlformats.org/officeDocument/2006/relationships/hyperlink" Target="http://www.gobiernobogota.gov.co/transparencia/control/informes-gestion-evaluacion-auditoria-sdg?field_contro_fecha_de_expedici_n_value%5Bvalue%5D%5Byear%5D=&amp;field_control_tipo_infor_gestion_tid=73" TargetMode="External"/><Relationship Id="rId44" Type="http://schemas.openxmlformats.org/officeDocument/2006/relationships/hyperlink" Target="http://www.sancristobal.gov.co/transparencia/tramites-servicios" TargetMode="External"/><Relationship Id="rId52" Type="http://schemas.openxmlformats.org/officeDocument/2006/relationships/hyperlink" Target="http://www.gobiernobogota.gov.co/transparencia/planeacion/planes/plan-atencion-al-ciudadano" TargetMode="External"/><Relationship Id="rId60" Type="http://schemas.openxmlformats.org/officeDocument/2006/relationships/hyperlink" Target="http://www.sancristobal.gov.co/transparencia/instrumentos-gestion-informacion-publica/Informe-pqr-denuncias-solicitudes" TargetMode="External"/><Relationship Id="rId65" Type="http://schemas.openxmlformats.org/officeDocument/2006/relationships/hyperlink" Target="http://www.sancristobal.gov.co/transparencia/instrumentos-gestion-informacion-publica/Informe-pqr-denuncias-solicitudes" TargetMode="External"/><Relationship Id="rId73" Type="http://schemas.openxmlformats.org/officeDocument/2006/relationships/hyperlink" Target="http://www.sancristobal.gov.co/transparencia/planeacion/plan-gasto-publico" TargetMode="External"/><Relationship Id="rId78" Type="http://schemas.openxmlformats.org/officeDocument/2006/relationships/hyperlink" Target="http://www.sancristobal.gov.co/transparencia/planeacion/plan-gasto-publico" TargetMode="External"/><Relationship Id="rId81" Type="http://schemas.openxmlformats.org/officeDocument/2006/relationships/hyperlink" Target="http://www.gobiernobogota.gov.co/transparencia/planeacion/participacion-ciudadana" TargetMode="External"/><Relationship Id="rId86" Type="http://schemas.openxmlformats.org/officeDocument/2006/relationships/hyperlink" Target="http://www.sancristobal.gov.co/transparencia/tramites-servicios" TargetMode="External"/><Relationship Id="rId94" Type="http://schemas.openxmlformats.org/officeDocument/2006/relationships/hyperlink" Target="https://www.gobiernobogota.gov.co/transparencia/instrumentos-gestion-informacion-publica/gestion-documental" TargetMode="External"/><Relationship Id="rId99" Type="http://schemas.openxmlformats.org/officeDocument/2006/relationships/printerSettings" Target="../printerSettings/printerSettings1.bin"/><Relationship Id="rId4" Type="http://schemas.openxmlformats.org/officeDocument/2006/relationships/hyperlink" Target="http://www.sancristobal.gov.co/transparencia/planeacion/programas-proyectos" TargetMode="External"/><Relationship Id="rId9" Type="http://schemas.openxmlformats.org/officeDocument/2006/relationships/hyperlink" Target="https://www.datos.gov.co/browse?q=%C3%8Dndice%20informaci%C3%B3n%20clasificada%20y%20reservada%20-%20Secretar%C3%ADa%20Distrital%20de%20Gobierno&amp;sortBy=relevance" TargetMode="External"/><Relationship Id="rId13" Type="http://schemas.openxmlformats.org/officeDocument/2006/relationships/hyperlink" Target="http://www.sancristobal.gov.co/transparencia/informacion-interes/glosario" TargetMode="External"/><Relationship Id="rId18" Type="http://schemas.openxmlformats.org/officeDocument/2006/relationships/hyperlink" Target="http://gaia.gobiernobogota.gov.co/content/sistema-integrado-de-gesti%C3%B3n-sdg" TargetMode="External"/><Relationship Id="rId39" Type="http://schemas.openxmlformats.org/officeDocument/2006/relationships/hyperlink" Target="http://www.gobiernobogota.gov.co/transparencia/control/entes-control-vigilancia-mecanismos-supervision" TargetMode="External"/><Relationship Id="rId34" Type="http://schemas.openxmlformats.org/officeDocument/2006/relationships/hyperlink" Target="http://www.gobiernobogota.gov.co/transparencia/control/informes-gestion-evaluacion-auditoria-sdg?field_contro_fecha_de_expedici_n_value%5Bvalue%5D%5Byear%5D=&amp;field_control_tipo_infor_gestion_tid=75" TargetMode="External"/><Relationship Id="rId50" Type="http://schemas.openxmlformats.org/officeDocument/2006/relationships/hyperlink" Target="http://www.sancristobal.gov.co/calendario" TargetMode="External"/><Relationship Id="rId55" Type="http://schemas.openxmlformats.org/officeDocument/2006/relationships/hyperlink" Target="mailto:notifica.judicial@gobiernobogota.gov.co" TargetMode="External"/><Relationship Id="rId76" Type="http://schemas.openxmlformats.org/officeDocument/2006/relationships/hyperlink" Target="http://www.sancristobal.gov.co/transparencia/planeacion/plan-gasto-publico" TargetMode="External"/><Relationship Id="rId97" Type="http://schemas.openxmlformats.org/officeDocument/2006/relationships/hyperlink" Target="https://www.gobiernobogota.gov.co/transparencia/control/defensa-judicial/defensa-judicial" TargetMode="External"/><Relationship Id="rId7" Type="http://schemas.openxmlformats.org/officeDocument/2006/relationships/hyperlink" Target="http://www.sancristobal.gov.co/transparencia/atencion-ciudadano/sede-principal" TargetMode="External"/><Relationship Id="rId71" Type="http://schemas.openxmlformats.org/officeDocument/2006/relationships/hyperlink" Target="http://www.sancristobal.gov.co/transparencia/planeacion/planes" TargetMode="External"/><Relationship Id="rId92" Type="http://schemas.openxmlformats.org/officeDocument/2006/relationships/hyperlink" Target="https://www.gobiernobogota.gov.co/transparencia/control/defensa-judicial/defensa-judicial" TargetMode="External"/><Relationship Id="rId2" Type="http://schemas.openxmlformats.org/officeDocument/2006/relationships/hyperlink" Target="http://www.sancristobal.gov.co/transparencia/atencion-ciudadano/sede-principal" TargetMode="External"/><Relationship Id="rId29" Type="http://schemas.openxmlformats.org/officeDocument/2006/relationships/hyperlink" Target="http://www.gobiernobogota.gov.co/transparencia/planeacion/participacion-ciudadana" TargetMode="External"/><Relationship Id="rId24"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40" Type="http://schemas.openxmlformats.org/officeDocument/2006/relationships/hyperlink" Target="http://www.sancristobal.gov.co/transparencia/control/informacion-poblacion-vulnerable" TargetMode="External"/><Relationship Id="rId45" Type="http://schemas.openxmlformats.org/officeDocument/2006/relationships/hyperlink" Target="http://www.sancristobal.gov.co/transparencia/atencion-ciudadano/sede-principal" TargetMode="External"/><Relationship Id="rId66" Type="http://schemas.openxmlformats.org/officeDocument/2006/relationships/hyperlink" Target="http://www.sancristobal.gov.co/transparencia/instrumentos-gestion-informacion-publica/Informe-pqr-denuncias-solicitudes" TargetMode="External"/><Relationship Id="rId87" Type="http://schemas.openxmlformats.org/officeDocument/2006/relationships/hyperlink" Target="http://www.gobiernobogota.gov.co/transparencia/control/entes-control-vigilancia-mecanismos-supervision" TargetMode="External"/><Relationship Id="rId61" Type="http://schemas.openxmlformats.org/officeDocument/2006/relationships/hyperlink" Target="http://www.sancristobal.gov.co/transparencia/instrumentos-gestion-informacion-publica/Informe-pqr-denuncias-solicitudes" TargetMode="External"/><Relationship Id="rId82" Type="http://schemas.openxmlformats.org/officeDocument/2006/relationships/hyperlink" Target="http://www.gobiernobogota.gov.co/transparencia/planeacion/participacion-ciudadana" TargetMode="External"/><Relationship Id="rId19" Type="http://schemas.openxmlformats.org/officeDocument/2006/relationships/hyperlink" Target="http://www.sancristobal.gov.co/transparencia/organizacion/organigrama" TargetMode="External"/><Relationship Id="rId14" Type="http://schemas.openxmlformats.org/officeDocument/2006/relationships/hyperlink" Target="http://www.sancristobal.gov.co/transparencia/informacion-interes/convocatorias" TargetMode="External"/><Relationship Id="rId30" Type="http://schemas.openxmlformats.org/officeDocument/2006/relationships/hyperlink" Target="http://www.gobiernobogota.gov.co/transparencia/control/informes-gestion-evaluacion-y-auditoria/informe-rendicion-la-cuenta-fiscal-3" TargetMode="External"/><Relationship Id="rId35" Type="http://schemas.openxmlformats.org/officeDocument/2006/relationships/hyperlink" Target="https://www.gobiernobogota.gov.co/transparencia/control/informes-gestion-evaluacion-auditoria-sdg?field_contro_fecha_de_expedici_n_value%5Bvalue%5D%5Byear%5D=&amp;field_control_tipo_infor_gestion_tid=541" TargetMode="External"/><Relationship Id="rId56" Type="http://schemas.openxmlformats.org/officeDocument/2006/relationships/hyperlink" Target="http://www.sancristobal.gov.co/transparencia/atencion-ciudadano/sedes" TargetMode="External"/><Relationship Id="rId77" Type="http://schemas.openxmlformats.org/officeDocument/2006/relationships/hyperlink" Target="http://www.sancristobal.gov.co/transparencia/planeacion/plan-gasto-publico" TargetMode="External"/><Relationship Id="rId100" Type="http://schemas.openxmlformats.org/officeDocument/2006/relationships/drawing" Target="../drawings/drawing1.xml"/><Relationship Id="rId8" Type="http://schemas.openxmlformats.org/officeDocument/2006/relationships/hyperlink" Target="http://www.gobiernobogota.gov.co/transparencia/atencion-ciudadano/notificaciones-judiciales" TargetMode="External"/><Relationship Id="rId51" Type="http://schemas.openxmlformats.org/officeDocument/2006/relationships/hyperlink" Target="http://sancristobal.gov.co/transparencia/contratacion/ejecucion_contratos" TargetMode="External"/><Relationship Id="rId72" Type="http://schemas.openxmlformats.org/officeDocument/2006/relationships/hyperlink" Target="https://www.gobiernobogota.gov.co/alcaldias/transparencia/planeacion/planes?field_planeacion_clasi_planes_tid=45" TargetMode="External"/><Relationship Id="rId93" Type="http://schemas.openxmlformats.org/officeDocument/2006/relationships/hyperlink" Target="https://www.gobiernobogota.gov.co/transparencia/instrumentos-gestion-informacion-publica/gestion-documental" TargetMode="External"/><Relationship Id="rId98" Type="http://schemas.openxmlformats.org/officeDocument/2006/relationships/hyperlink" Target="https://www.gobiernobogota.gov.co/transparencia/control/defensa-judicial/defensa-judicial"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9"/>
  <sheetViews>
    <sheetView showGridLines="0" topLeftCell="F171" zoomScale="85" zoomScaleNormal="85" zoomScaleSheetLayoutView="106" workbookViewId="0">
      <selection activeCell="M175" sqref="M175"/>
    </sheetView>
  </sheetViews>
  <sheetFormatPr baseColWidth="10" defaultColWidth="9.140625" defaultRowHeight="15" x14ac:dyDescent="0.25"/>
  <cols>
    <col min="1" max="1" width="13.7109375" style="4" customWidth="1"/>
    <col min="2" max="2" width="18.85546875" style="12" customWidth="1"/>
    <col min="3" max="3" width="9.140625" style="5"/>
    <col min="4" max="4" width="46.85546875" style="6" customWidth="1"/>
    <col min="5" max="5" width="35.42578125" style="7" hidden="1" customWidth="1"/>
    <col min="6" max="6" width="19.28515625" customWidth="1"/>
    <col min="7" max="7" width="46.28515625" style="26" customWidth="1"/>
    <col min="8" max="8" width="17.28515625" style="5" customWidth="1"/>
    <col min="9" max="9" width="21.140625" style="5" customWidth="1"/>
    <col min="10" max="10" width="27.28515625" style="40" customWidth="1"/>
    <col min="11" max="11" width="15.42578125" style="4" customWidth="1"/>
    <col min="12" max="12" width="7.7109375" style="4" customWidth="1"/>
    <col min="13" max="13" width="57.5703125" style="5" customWidth="1"/>
    <col min="14" max="14" width="8" style="4" customWidth="1"/>
    <col min="15" max="15" width="29.7109375" style="79" customWidth="1"/>
  </cols>
  <sheetData>
    <row r="1" spans="1:15" ht="27.75" customHeight="1" x14ac:dyDescent="0.25">
      <c r="A1" s="227" t="s">
        <v>0</v>
      </c>
      <c r="B1" s="227"/>
      <c r="C1" s="227"/>
      <c r="D1" s="227"/>
      <c r="E1" s="227"/>
      <c r="F1" s="227"/>
      <c r="G1" s="227"/>
      <c r="H1" s="227"/>
      <c r="I1" s="227"/>
      <c r="J1" s="227"/>
      <c r="K1" s="227"/>
      <c r="L1" s="227"/>
      <c r="M1" s="227"/>
    </row>
    <row r="2" spans="1:15" ht="30" x14ac:dyDescent="0.25">
      <c r="A2" s="227" t="s">
        <v>1</v>
      </c>
      <c r="B2" s="227"/>
      <c r="C2" s="227"/>
      <c r="D2" s="227"/>
      <c r="E2" s="227"/>
      <c r="F2" s="227"/>
      <c r="G2" s="227"/>
      <c r="H2" s="227"/>
      <c r="I2" s="227"/>
      <c r="J2" s="227"/>
      <c r="K2" s="227"/>
      <c r="L2" s="227"/>
      <c r="M2" s="227"/>
    </row>
    <row r="3" spans="1:15" ht="26.25" x14ac:dyDescent="0.25">
      <c r="A3" s="228" t="s">
        <v>2</v>
      </c>
      <c r="B3" s="228"/>
      <c r="C3" s="228"/>
      <c r="D3" s="228"/>
      <c r="E3" s="229"/>
      <c r="F3" s="229"/>
      <c r="G3" s="228"/>
      <c r="H3" s="228"/>
      <c r="I3" s="229"/>
      <c r="J3" s="228"/>
      <c r="K3" s="228"/>
      <c r="L3" s="229"/>
      <c r="M3" s="228"/>
    </row>
    <row r="4" spans="1:15" ht="26.25" x14ac:dyDescent="0.25">
      <c r="A4" s="230" t="s">
        <v>484</v>
      </c>
      <c r="B4" s="230"/>
      <c r="C4" s="230"/>
      <c r="D4" s="230"/>
      <c r="E4" s="230"/>
      <c r="F4" s="230"/>
      <c r="G4" s="230"/>
      <c r="H4" s="230"/>
      <c r="I4" s="230"/>
      <c r="J4" s="230"/>
      <c r="K4" s="230"/>
      <c r="L4" s="230"/>
      <c r="M4" s="230"/>
    </row>
    <row r="5" spans="1:15" ht="30" customHeight="1" x14ac:dyDescent="0.25">
      <c r="A5" s="224" t="s">
        <v>3</v>
      </c>
      <c r="B5" s="225"/>
      <c r="C5" s="225"/>
      <c r="D5" s="225"/>
      <c r="E5" s="226"/>
      <c r="F5" s="29" t="s">
        <v>4</v>
      </c>
      <c r="G5" s="189" t="s">
        <v>5</v>
      </c>
      <c r="H5" s="189" t="s">
        <v>6</v>
      </c>
      <c r="I5" s="235" t="s">
        <v>7</v>
      </c>
      <c r="J5" s="189" t="s">
        <v>8</v>
      </c>
      <c r="K5" s="90" t="s">
        <v>9</v>
      </c>
      <c r="L5" s="63"/>
      <c r="M5" s="29" t="s">
        <v>10</v>
      </c>
    </row>
    <row r="6" spans="1:15" s="4" customFormat="1" ht="84" customHeight="1" x14ac:dyDescent="0.25">
      <c r="A6" s="90" t="s">
        <v>11</v>
      </c>
      <c r="B6" s="42"/>
      <c r="C6" s="224" t="s">
        <v>12</v>
      </c>
      <c r="D6" s="226"/>
      <c r="E6" s="29" t="s">
        <v>13</v>
      </c>
      <c r="F6" s="29"/>
      <c r="G6" s="190"/>
      <c r="H6" s="190"/>
      <c r="I6" s="236"/>
      <c r="J6" s="190"/>
      <c r="K6" s="224" t="s">
        <v>14</v>
      </c>
      <c r="L6" s="226"/>
      <c r="M6" s="29" t="s">
        <v>15</v>
      </c>
      <c r="O6" s="79"/>
    </row>
    <row r="7" spans="1:15" ht="9.75" customHeight="1" x14ac:dyDescent="0.25">
      <c r="A7" s="15"/>
      <c r="B7" s="43"/>
      <c r="C7" s="16"/>
      <c r="D7" s="16"/>
      <c r="E7" s="17"/>
      <c r="F7" s="18"/>
      <c r="G7" s="18"/>
      <c r="H7" s="84"/>
      <c r="I7" s="84"/>
      <c r="J7" s="84"/>
      <c r="K7" s="15"/>
      <c r="L7" s="19"/>
      <c r="M7" s="84"/>
    </row>
    <row r="8" spans="1:15" ht="80.25" customHeight="1" x14ac:dyDescent="0.25">
      <c r="A8" s="231" t="s">
        <v>16</v>
      </c>
      <c r="B8" s="232"/>
      <c r="C8" s="232"/>
      <c r="D8" s="232"/>
      <c r="E8" s="233"/>
      <c r="F8" s="34" t="s">
        <v>17</v>
      </c>
      <c r="G8" s="131" t="s">
        <v>18</v>
      </c>
      <c r="H8" s="10" t="s">
        <v>19</v>
      </c>
      <c r="I8" s="144" t="s">
        <v>20</v>
      </c>
      <c r="J8" s="14"/>
      <c r="K8" s="72" t="s">
        <v>21</v>
      </c>
      <c r="L8" s="84">
        <f t="shared" ref="L8" si="0">IF(K8="Si",1,IF(K8="No",0,"error"))</f>
        <v>1</v>
      </c>
      <c r="M8" s="91" t="s">
        <v>454</v>
      </c>
      <c r="N8" s="4">
        <v>1</v>
      </c>
      <c r="O8" s="80"/>
    </row>
    <row r="9" spans="1:15" ht="45" customHeight="1" x14ac:dyDescent="0.25">
      <c r="A9" s="177" t="s">
        <v>23</v>
      </c>
      <c r="B9" s="183" t="s">
        <v>24</v>
      </c>
      <c r="C9" s="9" t="s">
        <v>25</v>
      </c>
      <c r="D9" s="8" t="s">
        <v>26</v>
      </c>
      <c r="E9" s="98" t="s">
        <v>27</v>
      </c>
      <c r="F9" s="152" t="s">
        <v>28</v>
      </c>
      <c r="G9" s="131" t="s">
        <v>29</v>
      </c>
      <c r="H9" s="161" t="s">
        <v>20</v>
      </c>
      <c r="I9" s="145"/>
      <c r="J9" s="41" t="s">
        <v>30</v>
      </c>
      <c r="K9" s="72" t="s">
        <v>21</v>
      </c>
      <c r="L9" s="84">
        <f t="shared" ref="L9:L20" si="1">IF(K9="Si",1,IF(K9="No",0,"error"))</f>
        <v>1</v>
      </c>
      <c r="M9" s="91" t="s">
        <v>22</v>
      </c>
      <c r="N9" s="4">
        <v>2</v>
      </c>
      <c r="O9" s="80"/>
    </row>
    <row r="10" spans="1:15" ht="60.75" customHeight="1" x14ac:dyDescent="0.25">
      <c r="A10" s="178"/>
      <c r="B10" s="184"/>
      <c r="C10" s="9" t="s">
        <v>31</v>
      </c>
      <c r="D10" s="8" t="s">
        <v>32</v>
      </c>
      <c r="E10" s="98" t="s">
        <v>33</v>
      </c>
      <c r="F10" s="152"/>
      <c r="G10" s="131" t="s">
        <v>29</v>
      </c>
      <c r="H10" s="162"/>
      <c r="I10" s="145"/>
      <c r="J10" s="41" t="s">
        <v>34</v>
      </c>
      <c r="K10" s="72" t="s">
        <v>21</v>
      </c>
      <c r="L10" s="84">
        <f t="shared" si="1"/>
        <v>1</v>
      </c>
      <c r="M10" s="91" t="s">
        <v>22</v>
      </c>
      <c r="N10" s="4">
        <v>3</v>
      </c>
      <c r="O10" s="80"/>
    </row>
    <row r="11" spans="1:15" ht="48.75" customHeight="1" x14ac:dyDescent="0.25">
      <c r="A11" s="178"/>
      <c r="B11" s="184"/>
      <c r="C11" s="9" t="s">
        <v>35</v>
      </c>
      <c r="D11" s="8" t="s">
        <v>36</v>
      </c>
      <c r="E11" s="98"/>
      <c r="F11" s="152"/>
      <c r="G11" s="131" t="s">
        <v>29</v>
      </c>
      <c r="H11" s="162"/>
      <c r="I11" s="145"/>
      <c r="J11" s="41" t="s">
        <v>30</v>
      </c>
      <c r="K11" s="72" t="s">
        <v>21</v>
      </c>
      <c r="L11" s="84">
        <f t="shared" si="1"/>
        <v>1</v>
      </c>
      <c r="M11" s="91" t="s">
        <v>22</v>
      </c>
      <c r="N11" s="4">
        <v>4</v>
      </c>
      <c r="O11" s="80"/>
    </row>
    <row r="12" spans="1:15" ht="54.75" customHeight="1" x14ac:dyDescent="0.25">
      <c r="A12" s="178"/>
      <c r="B12" s="184"/>
      <c r="C12" s="9" t="s">
        <v>37</v>
      </c>
      <c r="D12" s="8" t="s">
        <v>38</v>
      </c>
      <c r="E12" s="98" t="s">
        <v>39</v>
      </c>
      <c r="F12" s="153"/>
      <c r="G12" s="131" t="s">
        <v>29</v>
      </c>
      <c r="H12" s="162"/>
      <c r="I12" s="146"/>
      <c r="J12" s="41" t="s">
        <v>30</v>
      </c>
      <c r="K12" s="72" t="s">
        <v>21</v>
      </c>
      <c r="L12" s="84">
        <f t="shared" si="1"/>
        <v>1</v>
      </c>
      <c r="M12" s="91" t="s">
        <v>22</v>
      </c>
      <c r="N12" s="4">
        <v>5</v>
      </c>
      <c r="O12" s="80"/>
    </row>
    <row r="13" spans="1:15" ht="81" customHeight="1" x14ac:dyDescent="0.25">
      <c r="A13" s="178"/>
      <c r="B13" s="185"/>
      <c r="C13" s="9" t="s">
        <v>40</v>
      </c>
      <c r="D13" s="8" t="s">
        <v>41</v>
      </c>
      <c r="E13" s="98" t="s">
        <v>42</v>
      </c>
      <c r="F13" s="151" t="s">
        <v>28</v>
      </c>
      <c r="G13" s="132" t="s">
        <v>43</v>
      </c>
      <c r="H13" s="162"/>
      <c r="I13" s="144" t="s">
        <v>20</v>
      </c>
      <c r="J13" s="41" t="s">
        <v>30</v>
      </c>
      <c r="K13" s="72" t="s">
        <v>21</v>
      </c>
      <c r="L13" s="84">
        <f t="shared" si="1"/>
        <v>1</v>
      </c>
      <c r="M13" s="91" t="s">
        <v>22</v>
      </c>
      <c r="N13" s="4">
        <v>6</v>
      </c>
      <c r="O13" s="80"/>
    </row>
    <row r="14" spans="1:15" ht="66.75" customHeight="1" x14ac:dyDescent="0.25">
      <c r="A14" s="178"/>
      <c r="B14" s="180" t="s">
        <v>44</v>
      </c>
      <c r="C14" s="9" t="s">
        <v>45</v>
      </c>
      <c r="D14" s="8" t="s">
        <v>46</v>
      </c>
      <c r="E14" s="98" t="s">
        <v>47</v>
      </c>
      <c r="F14" s="152"/>
      <c r="G14" s="131" t="s">
        <v>29</v>
      </c>
      <c r="H14" s="163"/>
      <c r="I14" s="149"/>
      <c r="J14" s="41" t="s">
        <v>30</v>
      </c>
      <c r="K14" s="72" t="s">
        <v>21</v>
      </c>
      <c r="L14" s="84">
        <f t="shared" si="1"/>
        <v>1</v>
      </c>
      <c r="M14" s="91" t="s">
        <v>22</v>
      </c>
      <c r="N14" s="4">
        <v>7</v>
      </c>
      <c r="O14" s="80"/>
    </row>
    <row r="15" spans="1:15" ht="66.75" customHeight="1" x14ac:dyDescent="0.25">
      <c r="A15" s="178"/>
      <c r="B15" s="181"/>
      <c r="C15" s="9" t="s">
        <v>45</v>
      </c>
      <c r="D15" s="8" t="s">
        <v>48</v>
      </c>
      <c r="E15" s="186" t="s">
        <v>49</v>
      </c>
      <c r="F15" s="152"/>
      <c r="G15" s="131" t="s">
        <v>50</v>
      </c>
      <c r="H15" s="8" t="s">
        <v>19</v>
      </c>
      <c r="I15" s="149"/>
      <c r="J15" s="8"/>
      <c r="K15" s="72" t="s">
        <v>21</v>
      </c>
      <c r="L15" s="84">
        <f t="shared" si="1"/>
        <v>1</v>
      </c>
      <c r="M15" s="91" t="s">
        <v>22</v>
      </c>
      <c r="N15" s="4">
        <v>8</v>
      </c>
      <c r="O15" s="80" t="s">
        <v>51</v>
      </c>
    </row>
    <row r="16" spans="1:15" ht="66.75" customHeight="1" x14ac:dyDescent="0.25">
      <c r="A16" s="178"/>
      <c r="B16" s="181"/>
      <c r="C16" s="9" t="s">
        <v>45</v>
      </c>
      <c r="D16" s="8" t="s">
        <v>52</v>
      </c>
      <c r="E16" s="187"/>
      <c r="F16" s="153"/>
      <c r="G16" s="131" t="s">
        <v>29</v>
      </c>
      <c r="H16" s="8" t="s">
        <v>19</v>
      </c>
      <c r="I16" s="150"/>
      <c r="J16" s="8"/>
      <c r="K16" s="72" t="s">
        <v>21</v>
      </c>
      <c r="L16" s="89">
        <f t="shared" si="1"/>
        <v>1</v>
      </c>
      <c r="M16" s="91" t="s">
        <v>22</v>
      </c>
      <c r="N16" s="4">
        <v>9</v>
      </c>
      <c r="O16" s="80" t="s">
        <v>51</v>
      </c>
    </row>
    <row r="17" spans="1:15" ht="92.25" customHeight="1" x14ac:dyDescent="0.25">
      <c r="A17" s="178"/>
      <c r="B17" s="182"/>
      <c r="C17" s="9" t="s">
        <v>45</v>
      </c>
      <c r="D17" s="8" t="s">
        <v>53</v>
      </c>
      <c r="E17" s="98" t="s">
        <v>54</v>
      </c>
      <c r="F17" s="151" t="s">
        <v>55</v>
      </c>
      <c r="G17" s="131" t="s">
        <v>56</v>
      </c>
      <c r="H17" s="8" t="s">
        <v>19</v>
      </c>
      <c r="I17" s="144" t="s">
        <v>57</v>
      </c>
      <c r="J17" s="8"/>
      <c r="K17" s="72" t="s">
        <v>21</v>
      </c>
      <c r="L17" s="30">
        <f t="shared" si="1"/>
        <v>1</v>
      </c>
      <c r="M17" s="51" t="s">
        <v>22</v>
      </c>
      <c r="N17" s="4">
        <v>10</v>
      </c>
      <c r="O17" s="80"/>
    </row>
    <row r="18" spans="1:15" ht="70.5" customHeight="1" x14ac:dyDescent="0.25">
      <c r="A18" s="178"/>
      <c r="B18" s="186" t="s">
        <v>59</v>
      </c>
      <c r="C18" s="9" t="s">
        <v>45</v>
      </c>
      <c r="D18" s="8" t="s">
        <v>60</v>
      </c>
      <c r="E18" s="98"/>
      <c r="F18" s="152"/>
      <c r="G18" s="131" t="s">
        <v>61</v>
      </c>
      <c r="H18" s="161" t="s">
        <v>62</v>
      </c>
      <c r="I18" s="145"/>
      <c r="J18" s="85" t="s">
        <v>30</v>
      </c>
      <c r="K18" s="72" t="s">
        <v>21</v>
      </c>
      <c r="L18" s="30">
        <f t="shared" si="1"/>
        <v>1</v>
      </c>
      <c r="M18" s="14" t="s">
        <v>22</v>
      </c>
      <c r="N18" s="4">
        <v>11</v>
      </c>
      <c r="O18" s="80"/>
    </row>
    <row r="19" spans="1:15" ht="72" customHeight="1" x14ac:dyDescent="0.25">
      <c r="A19" s="178"/>
      <c r="B19" s="188"/>
      <c r="C19" s="9" t="s">
        <v>45</v>
      </c>
      <c r="D19" s="8" t="s">
        <v>63</v>
      </c>
      <c r="E19" s="8"/>
      <c r="F19" s="152"/>
      <c r="G19" s="234" t="s">
        <v>64</v>
      </c>
      <c r="H19" s="162"/>
      <c r="I19" s="145"/>
      <c r="J19" s="41" t="s">
        <v>30</v>
      </c>
      <c r="K19" s="72" t="s">
        <v>21</v>
      </c>
      <c r="L19" s="30">
        <f t="shared" si="1"/>
        <v>1</v>
      </c>
      <c r="M19" s="14" t="s">
        <v>22</v>
      </c>
      <c r="N19" s="4">
        <v>12</v>
      </c>
      <c r="O19" s="80"/>
    </row>
    <row r="20" spans="1:15" ht="60.75" customHeight="1" x14ac:dyDescent="0.25">
      <c r="A20" s="178"/>
      <c r="B20" s="188"/>
      <c r="C20" s="9" t="s">
        <v>45</v>
      </c>
      <c r="D20" s="8" t="s">
        <v>65</v>
      </c>
      <c r="E20" s="8"/>
      <c r="F20" s="153"/>
      <c r="G20" s="234"/>
      <c r="H20" s="162"/>
      <c r="I20" s="146"/>
      <c r="J20" s="41" t="s">
        <v>30</v>
      </c>
      <c r="K20" s="72" t="s">
        <v>21</v>
      </c>
      <c r="L20" s="30">
        <f t="shared" si="1"/>
        <v>1</v>
      </c>
      <c r="M20" s="14" t="s">
        <v>22</v>
      </c>
      <c r="N20" s="4">
        <v>13</v>
      </c>
      <c r="O20" s="80"/>
    </row>
    <row r="21" spans="1:15" ht="162" customHeight="1" x14ac:dyDescent="0.25">
      <c r="A21" s="178"/>
      <c r="B21" s="187"/>
      <c r="C21" s="9" t="s">
        <v>45</v>
      </c>
      <c r="D21" s="8" t="s">
        <v>66</v>
      </c>
      <c r="E21" s="8"/>
      <c r="F21" s="92" t="s">
        <v>67</v>
      </c>
      <c r="G21" s="234"/>
      <c r="H21" s="163"/>
      <c r="I21" s="91" t="s">
        <v>68</v>
      </c>
      <c r="J21" s="41" t="s">
        <v>30</v>
      </c>
      <c r="K21" s="72" t="s">
        <v>21</v>
      </c>
      <c r="L21" s="89">
        <f>IF(K21="Si",1,IF(K21="No",0,"error"))</f>
        <v>1</v>
      </c>
      <c r="M21" s="14" t="s">
        <v>22</v>
      </c>
      <c r="N21" s="4">
        <v>14</v>
      </c>
      <c r="O21" s="80"/>
    </row>
    <row r="22" spans="1:15" ht="131.25" customHeight="1" x14ac:dyDescent="0.25">
      <c r="A22" s="179"/>
      <c r="B22" s="86" t="s">
        <v>69</v>
      </c>
      <c r="C22" s="21" t="s">
        <v>45</v>
      </c>
      <c r="D22" s="86" t="s">
        <v>70</v>
      </c>
      <c r="E22" s="86" t="s">
        <v>71</v>
      </c>
      <c r="F22" s="151" t="s">
        <v>72</v>
      </c>
      <c r="G22" s="131" t="s">
        <v>73</v>
      </c>
      <c r="H22" s="41" t="s">
        <v>74</v>
      </c>
      <c r="I22" s="14" t="s">
        <v>75</v>
      </c>
      <c r="J22" s="41" t="s">
        <v>30</v>
      </c>
      <c r="K22" s="72" t="s">
        <v>21</v>
      </c>
      <c r="L22" s="89">
        <f t="shared" ref="L22:L30" si="2">IF(K22="Si",1,IF(K22="No",0,"error"))</f>
        <v>1</v>
      </c>
      <c r="M22" s="14" t="s">
        <v>22</v>
      </c>
      <c r="N22" s="4">
        <v>15</v>
      </c>
      <c r="O22" s="80"/>
    </row>
    <row r="23" spans="1:15" ht="89.25" customHeight="1" x14ac:dyDescent="0.25">
      <c r="A23" s="177" t="s">
        <v>76</v>
      </c>
      <c r="B23" s="186" t="s">
        <v>77</v>
      </c>
      <c r="C23" s="9" t="s">
        <v>45</v>
      </c>
      <c r="D23" s="73" t="s">
        <v>78</v>
      </c>
      <c r="E23" s="186" t="s">
        <v>79</v>
      </c>
      <c r="F23" s="153"/>
      <c r="G23" s="131" t="s">
        <v>80</v>
      </c>
      <c r="H23" s="41" t="s">
        <v>74</v>
      </c>
      <c r="I23" s="14" t="s">
        <v>75</v>
      </c>
      <c r="J23" s="41" t="s">
        <v>30</v>
      </c>
      <c r="K23" s="72" t="s">
        <v>21</v>
      </c>
      <c r="L23" s="89">
        <f t="shared" si="2"/>
        <v>1</v>
      </c>
      <c r="M23" s="14" t="s">
        <v>22</v>
      </c>
      <c r="N23" s="4">
        <v>16</v>
      </c>
      <c r="O23" s="80"/>
    </row>
    <row r="24" spans="1:15" ht="267" customHeight="1" x14ac:dyDescent="0.25">
      <c r="A24" s="178"/>
      <c r="B24" s="187"/>
      <c r="C24" s="9" t="s">
        <v>45</v>
      </c>
      <c r="D24" s="9" t="s">
        <v>81</v>
      </c>
      <c r="E24" s="187"/>
      <c r="F24" s="64"/>
      <c r="G24" s="131" t="s">
        <v>443</v>
      </c>
      <c r="H24" s="41" t="s">
        <v>82</v>
      </c>
      <c r="I24" s="14" t="s">
        <v>83</v>
      </c>
      <c r="J24" s="41" t="s">
        <v>30</v>
      </c>
      <c r="K24" s="72" t="s">
        <v>21</v>
      </c>
      <c r="L24" s="89">
        <f t="shared" si="2"/>
        <v>1</v>
      </c>
      <c r="M24" s="14" t="s">
        <v>485</v>
      </c>
      <c r="N24" s="4">
        <v>17</v>
      </c>
      <c r="O24" s="80"/>
    </row>
    <row r="25" spans="1:15" ht="110.25" customHeight="1" x14ac:dyDescent="0.25">
      <c r="A25" s="178"/>
      <c r="B25" s="75" t="s">
        <v>84</v>
      </c>
      <c r="C25" s="9" t="s">
        <v>45</v>
      </c>
      <c r="D25" s="125" t="s">
        <v>85</v>
      </c>
      <c r="E25" s="98" t="s">
        <v>86</v>
      </c>
      <c r="F25" s="36"/>
      <c r="G25" s="131" t="s">
        <v>87</v>
      </c>
      <c r="H25" s="14" t="s">
        <v>88</v>
      </c>
      <c r="I25" s="14" t="s">
        <v>83</v>
      </c>
      <c r="J25" s="14"/>
      <c r="K25" s="112" t="s">
        <v>58</v>
      </c>
      <c r="L25" s="139">
        <f t="shared" si="2"/>
        <v>0</v>
      </c>
      <c r="M25" s="51" t="s">
        <v>455</v>
      </c>
      <c r="N25" s="4">
        <v>18</v>
      </c>
      <c r="O25" s="80"/>
    </row>
    <row r="26" spans="1:15" ht="180" customHeight="1" x14ac:dyDescent="0.25">
      <c r="A26" s="178"/>
      <c r="B26" s="75" t="s">
        <v>89</v>
      </c>
      <c r="C26" s="9" t="s">
        <v>45</v>
      </c>
      <c r="D26" s="73" t="s">
        <v>90</v>
      </c>
      <c r="E26" s="98"/>
      <c r="F26" s="36"/>
      <c r="G26" s="131" t="s">
        <v>91</v>
      </c>
      <c r="H26" s="14" t="s">
        <v>19</v>
      </c>
      <c r="I26" s="14" t="s">
        <v>75</v>
      </c>
      <c r="J26" s="14"/>
      <c r="K26" s="72" t="s">
        <v>21</v>
      </c>
      <c r="L26" s="89">
        <v>1</v>
      </c>
      <c r="M26" s="14" t="s">
        <v>448</v>
      </c>
      <c r="N26" s="4">
        <v>19</v>
      </c>
      <c r="O26" s="80"/>
    </row>
    <row r="27" spans="1:15" ht="90" x14ac:dyDescent="0.25">
      <c r="A27" s="178"/>
      <c r="B27" s="98" t="s">
        <v>92</v>
      </c>
      <c r="C27" s="9" t="s">
        <v>45</v>
      </c>
      <c r="D27" s="8" t="s">
        <v>93</v>
      </c>
      <c r="E27" s="98" t="s">
        <v>94</v>
      </c>
      <c r="F27" s="36"/>
      <c r="G27" s="131" t="s">
        <v>95</v>
      </c>
      <c r="H27" s="41" t="s">
        <v>20</v>
      </c>
      <c r="I27" s="14" t="s">
        <v>75</v>
      </c>
      <c r="J27" s="41" t="s">
        <v>30</v>
      </c>
      <c r="K27" s="72" t="s">
        <v>21</v>
      </c>
      <c r="L27" s="89">
        <f t="shared" si="2"/>
        <v>1</v>
      </c>
      <c r="M27" s="91" t="s">
        <v>96</v>
      </c>
      <c r="N27" s="4">
        <v>20</v>
      </c>
      <c r="O27" s="80"/>
    </row>
    <row r="28" spans="1:15" ht="79.5" customHeight="1" x14ac:dyDescent="0.25">
      <c r="A28" s="178"/>
      <c r="B28" s="98" t="s">
        <v>97</v>
      </c>
      <c r="C28" s="9" t="s">
        <v>45</v>
      </c>
      <c r="D28" s="8" t="s">
        <v>98</v>
      </c>
      <c r="E28" s="98"/>
      <c r="F28" s="36"/>
      <c r="G28" s="131" t="s">
        <v>99</v>
      </c>
      <c r="H28" s="41" t="s">
        <v>100</v>
      </c>
      <c r="I28" s="14" t="s">
        <v>83</v>
      </c>
      <c r="J28" s="41" t="s">
        <v>30</v>
      </c>
      <c r="K28" s="72" t="s">
        <v>21</v>
      </c>
      <c r="L28" s="89">
        <f t="shared" si="2"/>
        <v>1</v>
      </c>
      <c r="M28" s="14" t="s">
        <v>96</v>
      </c>
      <c r="N28" s="4">
        <v>21</v>
      </c>
      <c r="O28" s="80"/>
    </row>
    <row r="29" spans="1:15" ht="177" customHeight="1" x14ac:dyDescent="0.25">
      <c r="A29" s="178"/>
      <c r="B29" s="98" t="s">
        <v>101</v>
      </c>
      <c r="C29" s="9" t="s">
        <v>45</v>
      </c>
      <c r="D29" s="8" t="s">
        <v>102</v>
      </c>
      <c r="E29" s="98"/>
      <c r="F29" s="36"/>
      <c r="G29" s="131" t="s">
        <v>103</v>
      </c>
      <c r="H29" s="14" t="s">
        <v>104</v>
      </c>
      <c r="I29" s="14" t="s">
        <v>83</v>
      </c>
      <c r="J29" s="14"/>
      <c r="K29" s="72" t="s">
        <v>21</v>
      </c>
      <c r="L29" s="89">
        <f t="shared" si="2"/>
        <v>1</v>
      </c>
      <c r="M29" s="14" t="s">
        <v>456</v>
      </c>
      <c r="N29" s="4">
        <v>22</v>
      </c>
      <c r="O29" s="80"/>
    </row>
    <row r="30" spans="1:15" ht="45" x14ac:dyDescent="0.25">
      <c r="A30" s="178"/>
      <c r="B30" s="75" t="s">
        <v>105</v>
      </c>
      <c r="C30" s="9" t="s">
        <v>45</v>
      </c>
      <c r="D30" s="8" t="s">
        <v>106</v>
      </c>
      <c r="E30" s="87"/>
      <c r="F30" s="93" t="s">
        <v>107</v>
      </c>
      <c r="G30" s="132" t="s">
        <v>108</v>
      </c>
      <c r="H30" s="14" t="s">
        <v>104</v>
      </c>
      <c r="I30" s="14" t="s">
        <v>83</v>
      </c>
      <c r="J30" s="51"/>
      <c r="K30" s="72" t="s">
        <v>21</v>
      </c>
      <c r="L30" s="89">
        <f t="shared" si="2"/>
        <v>1</v>
      </c>
      <c r="M30" s="51" t="s">
        <v>457</v>
      </c>
      <c r="N30" s="4">
        <v>23</v>
      </c>
      <c r="O30" s="80"/>
    </row>
    <row r="31" spans="1:15" ht="120" x14ac:dyDescent="0.25">
      <c r="A31" s="178"/>
      <c r="B31" s="98" t="s">
        <v>109</v>
      </c>
      <c r="C31" s="9" t="s">
        <v>45</v>
      </c>
      <c r="D31" s="8" t="s">
        <v>110</v>
      </c>
      <c r="E31" s="98"/>
      <c r="F31" s="65" t="s">
        <v>111</v>
      </c>
      <c r="G31" s="131" t="s">
        <v>112</v>
      </c>
      <c r="H31" s="41" t="s">
        <v>113</v>
      </c>
      <c r="I31" s="14" t="s">
        <v>83</v>
      </c>
      <c r="J31" s="41" t="s">
        <v>30</v>
      </c>
      <c r="K31" s="72" t="s">
        <v>21</v>
      </c>
      <c r="L31" s="89">
        <f t="shared" ref="L31:L36" si="3">IF(K31="Si",1,IF(K31="No",0,"error"))</f>
        <v>1</v>
      </c>
      <c r="M31" s="14" t="s">
        <v>477</v>
      </c>
      <c r="N31" s="4">
        <v>24</v>
      </c>
      <c r="O31" s="80"/>
    </row>
    <row r="32" spans="1:15" ht="169.5" customHeight="1" x14ac:dyDescent="0.25">
      <c r="A32" s="179"/>
      <c r="B32" s="75" t="s">
        <v>114</v>
      </c>
      <c r="C32" s="9" t="s">
        <v>45</v>
      </c>
      <c r="D32" s="8" t="s">
        <v>115</v>
      </c>
      <c r="E32" s="98" t="s">
        <v>116</v>
      </c>
      <c r="F32" s="65"/>
      <c r="G32" s="133" t="s">
        <v>117</v>
      </c>
      <c r="H32" s="41" t="s">
        <v>118</v>
      </c>
      <c r="I32" s="14" t="s">
        <v>118</v>
      </c>
      <c r="J32" s="41" t="s">
        <v>30</v>
      </c>
      <c r="K32" s="72" t="s">
        <v>21</v>
      </c>
      <c r="L32" s="89">
        <f t="shared" si="3"/>
        <v>1</v>
      </c>
      <c r="M32" s="51" t="s">
        <v>478</v>
      </c>
      <c r="N32" s="4">
        <v>25</v>
      </c>
      <c r="O32" s="80" t="s">
        <v>51</v>
      </c>
    </row>
    <row r="33" spans="1:15" ht="120" customHeight="1" x14ac:dyDescent="0.25">
      <c r="A33" s="177" t="s">
        <v>119</v>
      </c>
      <c r="B33" s="98" t="s">
        <v>120</v>
      </c>
      <c r="C33" s="9" t="s">
        <v>45</v>
      </c>
      <c r="D33" s="8" t="s">
        <v>121</v>
      </c>
      <c r="E33" s="98"/>
      <c r="F33" s="65" t="s">
        <v>28</v>
      </c>
      <c r="G33" s="131" t="s">
        <v>122</v>
      </c>
      <c r="H33" s="41" t="s">
        <v>123</v>
      </c>
      <c r="I33" s="14" t="s">
        <v>75</v>
      </c>
      <c r="J33" s="41" t="s">
        <v>30</v>
      </c>
      <c r="K33" s="72" t="s">
        <v>21</v>
      </c>
      <c r="L33" s="89">
        <f t="shared" si="3"/>
        <v>1</v>
      </c>
      <c r="M33" s="14" t="s">
        <v>469</v>
      </c>
      <c r="N33" s="4">
        <v>26</v>
      </c>
      <c r="O33" s="80"/>
    </row>
    <row r="34" spans="1:15" ht="99" customHeight="1" x14ac:dyDescent="0.25">
      <c r="A34" s="178"/>
      <c r="B34" s="98" t="s">
        <v>124</v>
      </c>
      <c r="C34" s="9" t="s">
        <v>45</v>
      </c>
      <c r="D34" s="8" t="s">
        <v>125</v>
      </c>
      <c r="E34" s="98"/>
      <c r="F34" s="65" t="s">
        <v>126</v>
      </c>
      <c r="G34" s="131" t="s">
        <v>127</v>
      </c>
      <c r="H34" s="41" t="s">
        <v>118</v>
      </c>
      <c r="I34" s="14" t="s">
        <v>118</v>
      </c>
      <c r="J34" s="41" t="s">
        <v>30</v>
      </c>
      <c r="K34" s="72" t="s">
        <v>21</v>
      </c>
      <c r="L34" s="89">
        <f t="shared" si="3"/>
        <v>1</v>
      </c>
      <c r="M34" s="14" t="s">
        <v>96</v>
      </c>
      <c r="N34" s="4">
        <v>27</v>
      </c>
      <c r="O34" s="80"/>
    </row>
    <row r="35" spans="1:15" ht="114" customHeight="1" x14ac:dyDescent="0.25">
      <c r="A35" s="178"/>
      <c r="B35" s="75" t="s">
        <v>128</v>
      </c>
      <c r="C35" s="9" t="s">
        <v>45</v>
      </c>
      <c r="D35" s="8" t="s">
        <v>129</v>
      </c>
      <c r="E35" s="98"/>
      <c r="F35" s="36" t="s">
        <v>28</v>
      </c>
      <c r="G35" s="131" t="s">
        <v>130</v>
      </c>
      <c r="H35" s="60" t="s">
        <v>131</v>
      </c>
      <c r="I35" s="8" t="s">
        <v>132</v>
      </c>
      <c r="J35" s="41" t="s">
        <v>30</v>
      </c>
      <c r="K35" s="72" t="s">
        <v>21</v>
      </c>
      <c r="L35" s="89">
        <f t="shared" si="3"/>
        <v>1</v>
      </c>
      <c r="M35" s="91" t="s">
        <v>133</v>
      </c>
      <c r="N35" s="4">
        <v>28</v>
      </c>
      <c r="O35" s="80"/>
    </row>
    <row r="36" spans="1:15" ht="57" customHeight="1" x14ac:dyDescent="0.25">
      <c r="A36" s="178"/>
      <c r="B36" s="144" t="s">
        <v>134</v>
      </c>
      <c r="C36" s="9" t="s">
        <v>45</v>
      </c>
      <c r="D36" s="8" t="s">
        <v>135</v>
      </c>
      <c r="E36" s="23" t="s">
        <v>136</v>
      </c>
      <c r="F36" s="35"/>
      <c r="G36" s="131" t="s">
        <v>137</v>
      </c>
      <c r="H36" s="170" t="s">
        <v>138</v>
      </c>
      <c r="I36" s="24"/>
      <c r="J36" s="44" t="s">
        <v>30</v>
      </c>
      <c r="K36" s="100" t="s">
        <v>21</v>
      </c>
      <c r="L36" s="89">
        <f t="shared" si="3"/>
        <v>1</v>
      </c>
      <c r="M36" s="91" t="s">
        <v>139</v>
      </c>
      <c r="N36" s="4">
        <v>29</v>
      </c>
      <c r="O36" s="80"/>
    </row>
    <row r="37" spans="1:15" ht="63" customHeight="1" x14ac:dyDescent="0.25">
      <c r="A37" s="178"/>
      <c r="B37" s="145"/>
      <c r="C37" s="9" t="s">
        <v>45</v>
      </c>
      <c r="D37" s="10" t="s">
        <v>140</v>
      </c>
      <c r="E37" s="23"/>
      <c r="F37" s="35"/>
      <c r="G37" s="134" t="s">
        <v>141</v>
      </c>
      <c r="H37" s="170"/>
      <c r="I37" s="25"/>
      <c r="J37" s="41" t="s">
        <v>30</v>
      </c>
      <c r="K37" s="72" t="s">
        <v>21</v>
      </c>
      <c r="L37" s="89">
        <f t="shared" ref="L37:L38" si="4">IF(K37="Si",1,IF(K37="No",0,"error"))</f>
        <v>1</v>
      </c>
      <c r="M37" s="91" t="s">
        <v>96</v>
      </c>
      <c r="N37" s="4">
        <v>30</v>
      </c>
      <c r="O37" s="80"/>
    </row>
    <row r="38" spans="1:15" ht="60" customHeight="1" x14ac:dyDescent="0.25">
      <c r="A38" s="178"/>
      <c r="B38" s="146"/>
      <c r="C38" s="9" t="s">
        <v>45</v>
      </c>
      <c r="D38" s="8" t="s">
        <v>142</v>
      </c>
      <c r="E38" s="8"/>
      <c r="F38" s="8" t="s">
        <v>143</v>
      </c>
      <c r="G38" s="131" t="s">
        <v>141</v>
      </c>
      <c r="H38" s="170"/>
      <c r="I38" s="10" t="s">
        <v>75</v>
      </c>
      <c r="J38" s="41" t="s">
        <v>30</v>
      </c>
      <c r="K38" s="72" t="s">
        <v>21</v>
      </c>
      <c r="L38" s="30">
        <f t="shared" si="4"/>
        <v>1</v>
      </c>
      <c r="M38" s="14" t="s">
        <v>96</v>
      </c>
      <c r="N38" s="4">
        <v>31</v>
      </c>
      <c r="O38" s="80"/>
    </row>
    <row r="39" spans="1:15" ht="30" customHeight="1" x14ac:dyDescent="0.25">
      <c r="A39" s="178"/>
      <c r="B39" s="237" t="s">
        <v>144</v>
      </c>
      <c r="C39" s="14" t="s">
        <v>45</v>
      </c>
      <c r="D39" s="98" t="s">
        <v>145</v>
      </c>
      <c r="E39" s="8" t="s">
        <v>146</v>
      </c>
      <c r="F39" s="8"/>
      <c r="G39" s="131" t="s">
        <v>147</v>
      </c>
      <c r="H39" s="161" t="s">
        <v>148</v>
      </c>
      <c r="I39" s="24"/>
      <c r="J39" s="161" t="s">
        <v>30</v>
      </c>
      <c r="K39" s="72" t="s">
        <v>21</v>
      </c>
      <c r="L39" s="167">
        <f>IF(K39="Si",1,IF(K39="No",0,"error"))</f>
        <v>1</v>
      </c>
      <c r="M39" s="221" t="s">
        <v>486</v>
      </c>
      <c r="N39" s="4">
        <v>32</v>
      </c>
      <c r="O39" s="80"/>
    </row>
    <row r="40" spans="1:15" ht="30" customHeight="1" x14ac:dyDescent="0.25">
      <c r="A40" s="178"/>
      <c r="B40" s="238"/>
      <c r="C40" s="14" t="s">
        <v>45</v>
      </c>
      <c r="D40" s="98" t="s">
        <v>149</v>
      </c>
      <c r="E40" s="8"/>
      <c r="F40" s="8"/>
      <c r="G40" s="131" t="s">
        <v>468</v>
      </c>
      <c r="H40" s="162"/>
      <c r="I40" s="24"/>
      <c r="J40" s="162"/>
      <c r="K40" s="72" t="s">
        <v>21</v>
      </c>
      <c r="L40" s="168"/>
      <c r="M40" s="222"/>
      <c r="N40" s="4">
        <v>33</v>
      </c>
      <c r="O40" s="80"/>
    </row>
    <row r="41" spans="1:15" ht="45" customHeight="1" x14ac:dyDescent="0.25">
      <c r="A41" s="178"/>
      <c r="B41" s="238"/>
      <c r="C41" s="14" t="s">
        <v>25</v>
      </c>
      <c r="D41" s="98" t="s">
        <v>150</v>
      </c>
      <c r="E41" s="8"/>
      <c r="F41" s="8"/>
      <c r="G41" s="131" t="s">
        <v>468</v>
      </c>
      <c r="H41" s="162"/>
      <c r="I41" s="24"/>
      <c r="J41" s="163"/>
      <c r="K41" s="72" t="s">
        <v>21</v>
      </c>
      <c r="L41" s="169"/>
      <c r="M41" s="222"/>
      <c r="N41" s="4">
        <v>34</v>
      </c>
      <c r="O41" s="80"/>
    </row>
    <row r="42" spans="1:15" ht="76.5" customHeight="1" x14ac:dyDescent="0.25">
      <c r="A42" s="178"/>
      <c r="B42" s="238"/>
      <c r="C42" s="14" t="s">
        <v>31</v>
      </c>
      <c r="D42" s="98" t="s">
        <v>151</v>
      </c>
      <c r="E42" s="8"/>
      <c r="F42" s="8"/>
      <c r="G42" s="131" t="s">
        <v>468</v>
      </c>
      <c r="H42" s="162"/>
      <c r="I42" s="24"/>
      <c r="J42" s="41" t="s">
        <v>30</v>
      </c>
      <c r="K42" s="72" t="s">
        <v>21</v>
      </c>
      <c r="L42" s="30">
        <f t="shared" ref="L42:L53" si="5">IF(K42="Si",1,IF(K42="No",0,"error"))</f>
        <v>1</v>
      </c>
      <c r="M42" s="222"/>
      <c r="N42" s="4">
        <v>35</v>
      </c>
      <c r="O42" s="80"/>
    </row>
    <row r="43" spans="1:15" ht="30" customHeight="1" x14ac:dyDescent="0.25">
      <c r="A43" s="178"/>
      <c r="B43" s="238"/>
      <c r="C43" s="14" t="s">
        <v>35</v>
      </c>
      <c r="D43" s="98" t="s">
        <v>152</v>
      </c>
      <c r="E43" s="8"/>
      <c r="F43" s="8"/>
      <c r="G43" s="131" t="s">
        <v>468</v>
      </c>
      <c r="H43" s="162"/>
      <c r="I43" s="24"/>
      <c r="J43" s="41" t="s">
        <v>30</v>
      </c>
      <c r="K43" s="72" t="s">
        <v>21</v>
      </c>
      <c r="L43" s="30">
        <f t="shared" si="5"/>
        <v>1</v>
      </c>
      <c r="M43" s="222"/>
      <c r="N43" s="4">
        <v>36</v>
      </c>
      <c r="O43" s="80"/>
    </row>
    <row r="44" spans="1:15" ht="82.5" customHeight="1" x14ac:dyDescent="0.25">
      <c r="A44" s="178"/>
      <c r="B44" s="238"/>
      <c r="C44" s="14" t="s">
        <v>37</v>
      </c>
      <c r="D44" s="98" t="s">
        <v>153</v>
      </c>
      <c r="E44" s="8"/>
      <c r="F44" s="8"/>
      <c r="G44" s="131" t="s">
        <v>468</v>
      </c>
      <c r="H44" s="162"/>
      <c r="I44" s="24"/>
      <c r="J44" s="41" t="s">
        <v>30</v>
      </c>
      <c r="K44" s="72" t="s">
        <v>21</v>
      </c>
      <c r="L44" s="30">
        <f t="shared" si="5"/>
        <v>1</v>
      </c>
      <c r="M44" s="222"/>
      <c r="N44" s="4">
        <v>37</v>
      </c>
      <c r="O44" s="80"/>
    </row>
    <row r="45" spans="1:15" ht="30" customHeight="1" x14ac:dyDescent="0.25">
      <c r="A45" s="178"/>
      <c r="B45" s="238"/>
      <c r="C45" s="14" t="s">
        <v>40</v>
      </c>
      <c r="D45" s="98" t="s">
        <v>154</v>
      </c>
      <c r="E45" s="8"/>
      <c r="F45" s="8"/>
      <c r="G45" s="131" t="s">
        <v>468</v>
      </c>
      <c r="H45" s="162"/>
      <c r="I45" s="24"/>
      <c r="J45" s="41" t="s">
        <v>30</v>
      </c>
      <c r="K45" s="72" t="s">
        <v>21</v>
      </c>
      <c r="L45" s="30">
        <f t="shared" si="5"/>
        <v>1</v>
      </c>
      <c r="M45" s="222"/>
      <c r="N45" s="4">
        <v>38</v>
      </c>
      <c r="O45" s="80"/>
    </row>
    <row r="46" spans="1:15" ht="15" customHeight="1" x14ac:dyDescent="0.25">
      <c r="A46" s="178"/>
      <c r="B46" s="238"/>
      <c r="C46" s="14" t="s">
        <v>155</v>
      </c>
      <c r="D46" s="98" t="s">
        <v>156</v>
      </c>
      <c r="E46" s="8"/>
      <c r="F46" s="8"/>
      <c r="G46" s="131" t="s">
        <v>468</v>
      </c>
      <c r="H46" s="162"/>
      <c r="I46" s="24"/>
      <c r="J46" s="41" t="s">
        <v>30</v>
      </c>
      <c r="K46" s="72" t="s">
        <v>21</v>
      </c>
      <c r="L46" s="30">
        <f t="shared" si="5"/>
        <v>1</v>
      </c>
      <c r="M46" s="222"/>
      <c r="N46" s="4">
        <v>39</v>
      </c>
      <c r="O46" s="80"/>
    </row>
    <row r="47" spans="1:15" ht="30" customHeight="1" x14ac:dyDescent="0.25">
      <c r="A47" s="178"/>
      <c r="B47" s="238"/>
      <c r="C47" s="14" t="s">
        <v>157</v>
      </c>
      <c r="D47" s="98" t="s">
        <v>158</v>
      </c>
      <c r="E47" s="8"/>
      <c r="F47" s="8"/>
      <c r="G47" s="131" t="s">
        <v>468</v>
      </c>
      <c r="H47" s="162"/>
      <c r="I47" s="24"/>
      <c r="J47" s="41" t="s">
        <v>30</v>
      </c>
      <c r="K47" s="72" t="s">
        <v>21</v>
      </c>
      <c r="L47" s="30">
        <f t="shared" si="5"/>
        <v>1</v>
      </c>
      <c r="M47" s="222"/>
      <c r="N47" s="4">
        <v>40</v>
      </c>
      <c r="O47" s="80"/>
    </row>
    <row r="48" spans="1:15" ht="30" customHeight="1" x14ac:dyDescent="0.25">
      <c r="A48" s="178"/>
      <c r="B48" s="238"/>
      <c r="C48" s="14" t="s">
        <v>159</v>
      </c>
      <c r="D48" s="98" t="s">
        <v>160</v>
      </c>
      <c r="E48" s="8"/>
      <c r="F48" s="8"/>
      <c r="G48" s="131" t="s">
        <v>468</v>
      </c>
      <c r="H48" s="162"/>
      <c r="I48" s="24"/>
      <c r="J48" s="41" t="s">
        <v>30</v>
      </c>
      <c r="K48" s="72" t="s">
        <v>21</v>
      </c>
      <c r="L48" s="30">
        <f t="shared" si="5"/>
        <v>1</v>
      </c>
      <c r="M48" s="222"/>
      <c r="N48" s="4">
        <v>41</v>
      </c>
      <c r="O48" s="80"/>
    </row>
    <row r="49" spans="1:15" ht="91.5" customHeight="1" x14ac:dyDescent="0.25">
      <c r="A49" s="178"/>
      <c r="B49" s="238"/>
      <c r="C49" s="14" t="s">
        <v>161</v>
      </c>
      <c r="D49" s="98" t="s">
        <v>162</v>
      </c>
      <c r="E49" s="8"/>
      <c r="F49" s="8"/>
      <c r="G49" s="131" t="s">
        <v>468</v>
      </c>
      <c r="H49" s="162"/>
      <c r="I49" s="25"/>
      <c r="J49" s="41" t="s">
        <v>30</v>
      </c>
      <c r="K49" s="72" t="s">
        <v>21</v>
      </c>
      <c r="L49" s="30">
        <f t="shared" si="5"/>
        <v>1</v>
      </c>
      <c r="M49" s="222"/>
      <c r="N49" s="4">
        <v>42</v>
      </c>
      <c r="O49" s="80"/>
    </row>
    <row r="50" spans="1:15" ht="87.75" customHeight="1" x14ac:dyDescent="0.25">
      <c r="A50" s="178"/>
      <c r="B50" s="239"/>
      <c r="C50" s="14" t="s">
        <v>163</v>
      </c>
      <c r="D50" s="87" t="s">
        <v>164</v>
      </c>
      <c r="E50" s="27"/>
      <c r="F50" s="103"/>
      <c r="G50" s="135" t="s">
        <v>468</v>
      </c>
      <c r="H50" s="163"/>
      <c r="I50" s="14" t="s">
        <v>75</v>
      </c>
      <c r="J50" s="41" t="s">
        <v>30</v>
      </c>
      <c r="K50" s="72" t="s">
        <v>21</v>
      </c>
      <c r="L50" s="89">
        <f t="shared" si="5"/>
        <v>1</v>
      </c>
      <c r="M50" s="223"/>
      <c r="N50" s="4">
        <v>43</v>
      </c>
      <c r="O50" s="80"/>
    </row>
    <row r="51" spans="1:15" ht="75" customHeight="1" x14ac:dyDescent="0.25">
      <c r="A51" s="178"/>
      <c r="B51" s="74" t="s">
        <v>165</v>
      </c>
      <c r="C51" s="9" t="s">
        <v>45</v>
      </c>
      <c r="D51" s="8" t="s">
        <v>166</v>
      </c>
      <c r="E51" s="98"/>
      <c r="F51" s="66"/>
      <c r="G51" s="131" t="s">
        <v>167</v>
      </c>
      <c r="H51" s="41" t="s">
        <v>168</v>
      </c>
      <c r="I51" s="14" t="s">
        <v>168</v>
      </c>
      <c r="J51" s="41" t="s">
        <v>30</v>
      </c>
      <c r="K51" s="72" t="s">
        <v>21</v>
      </c>
      <c r="L51" s="89">
        <f t="shared" si="5"/>
        <v>1</v>
      </c>
      <c r="M51" s="14" t="s">
        <v>96</v>
      </c>
      <c r="N51" s="4">
        <v>44</v>
      </c>
      <c r="O51" s="80"/>
    </row>
    <row r="52" spans="1:15" ht="111" customHeight="1" x14ac:dyDescent="0.25">
      <c r="A52" s="178"/>
      <c r="B52" s="74" t="s">
        <v>169</v>
      </c>
      <c r="C52" s="9" t="s">
        <v>45</v>
      </c>
      <c r="D52" s="8" t="s">
        <v>170</v>
      </c>
      <c r="E52" s="98" t="s">
        <v>171</v>
      </c>
      <c r="F52" s="36"/>
      <c r="G52" s="131" t="s">
        <v>172</v>
      </c>
      <c r="H52" s="14" t="s">
        <v>19</v>
      </c>
      <c r="I52" s="14" t="s">
        <v>75</v>
      </c>
      <c r="J52" s="41" t="s">
        <v>30</v>
      </c>
      <c r="K52" s="72" t="s">
        <v>21</v>
      </c>
      <c r="L52" s="89">
        <f t="shared" ref="L52" si="6">IF(K52="Si",1,IF(K52="No",0,"error"))</f>
        <v>1</v>
      </c>
      <c r="M52" s="140" t="s">
        <v>480</v>
      </c>
      <c r="N52" s="4">
        <v>45</v>
      </c>
      <c r="O52" s="80" t="s">
        <v>452</v>
      </c>
    </row>
    <row r="53" spans="1:15" ht="88.5" customHeight="1" x14ac:dyDescent="0.25">
      <c r="A53" s="179"/>
      <c r="B53" s="98" t="s">
        <v>173</v>
      </c>
      <c r="C53" s="9" t="s">
        <v>45</v>
      </c>
      <c r="D53" s="8" t="s">
        <v>174</v>
      </c>
      <c r="E53" s="98" t="s">
        <v>175</v>
      </c>
      <c r="F53" s="73" t="s">
        <v>176</v>
      </c>
      <c r="G53" s="131" t="s">
        <v>479</v>
      </c>
      <c r="H53" s="41" t="s">
        <v>177</v>
      </c>
      <c r="I53" s="73"/>
      <c r="J53" s="50" t="s">
        <v>30</v>
      </c>
      <c r="K53" s="141" t="s">
        <v>21</v>
      </c>
      <c r="L53" s="89">
        <f t="shared" si="5"/>
        <v>1</v>
      </c>
      <c r="M53" s="142" t="s">
        <v>487</v>
      </c>
      <c r="N53" s="4">
        <v>46</v>
      </c>
      <c r="O53" s="80"/>
    </row>
    <row r="54" spans="1:15" ht="14.1" customHeight="1" x14ac:dyDescent="0.25">
      <c r="A54" s="177" t="s">
        <v>178</v>
      </c>
      <c r="B54" s="209" t="s">
        <v>179</v>
      </c>
      <c r="C54" s="46" t="s">
        <v>25</v>
      </c>
      <c r="D54" s="47" t="s">
        <v>180</v>
      </c>
      <c r="E54" s="47" t="s">
        <v>181</v>
      </c>
      <c r="F54" s="47"/>
      <c r="G54" s="131"/>
      <c r="H54" s="192" t="s">
        <v>182</v>
      </c>
      <c r="I54" s="201"/>
      <c r="J54" s="192" t="s">
        <v>182</v>
      </c>
      <c r="K54" s="218" t="s">
        <v>182</v>
      </c>
      <c r="L54" s="192" t="s">
        <v>182</v>
      </c>
      <c r="M54" s="144" t="s">
        <v>183</v>
      </c>
      <c r="N54" s="148">
        <v>47</v>
      </c>
      <c r="O54" s="80"/>
    </row>
    <row r="55" spans="1:15" x14ac:dyDescent="0.25">
      <c r="A55" s="178"/>
      <c r="B55" s="210"/>
      <c r="C55" s="115" t="s">
        <v>31</v>
      </c>
      <c r="D55" s="47" t="s">
        <v>184</v>
      </c>
      <c r="E55" s="47"/>
      <c r="F55" s="47"/>
      <c r="G55" s="131"/>
      <c r="H55" s="193"/>
      <c r="I55" s="202"/>
      <c r="J55" s="193"/>
      <c r="K55" s="219"/>
      <c r="L55" s="193"/>
      <c r="M55" s="145"/>
      <c r="N55" s="148"/>
      <c r="O55" s="80"/>
    </row>
    <row r="56" spans="1:15" x14ac:dyDescent="0.25">
      <c r="A56" s="178"/>
      <c r="B56" s="210"/>
      <c r="C56" s="116"/>
      <c r="D56" s="49" t="s">
        <v>185</v>
      </c>
      <c r="E56" s="47"/>
      <c r="F56" s="47"/>
      <c r="G56" s="131"/>
      <c r="H56" s="193"/>
      <c r="I56" s="202"/>
      <c r="J56" s="193"/>
      <c r="K56" s="219"/>
      <c r="L56" s="193"/>
      <c r="M56" s="145"/>
      <c r="N56" s="148"/>
      <c r="O56" s="80"/>
    </row>
    <row r="57" spans="1:15" x14ac:dyDescent="0.25">
      <c r="A57" s="178"/>
      <c r="B57" s="210"/>
      <c r="C57" s="116"/>
      <c r="D57" s="49" t="s">
        <v>186</v>
      </c>
      <c r="E57" s="47"/>
      <c r="F57" s="47"/>
      <c r="G57" s="131"/>
      <c r="H57" s="193"/>
      <c r="I57" s="202"/>
      <c r="J57" s="193"/>
      <c r="K57" s="219"/>
      <c r="L57" s="193"/>
      <c r="M57" s="145"/>
      <c r="N57" s="148"/>
      <c r="O57" s="80"/>
    </row>
    <row r="58" spans="1:15" ht="20.25" customHeight="1" x14ac:dyDescent="0.25">
      <c r="A58" s="178"/>
      <c r="B58" s="210"/>
      <c r="C58" s="116"/>
      <c r="D58" s="49" t="s">
        <v>187</v>
      </c>
      <c r="E58" s="47"/>
      <c r="F58" s="47"/>
      <c r="G58" s="131"/>
      <c r="H58" s="193"/>
      <c r="I58" s="202"/>
      <c r="J58" s="193"/>
      <c r="K58" s="219"/>
      <c r="L58" s="193"/>
      <c r="M58" s="145"/>
      <c r="N58" s="148"/>
      <c r="O58" s="80"/>
    </row>
    <row r="59" spans="1:15" ht="75" customHeight="1" x14ac:dyDescent="0.25">
      <c r="A59" s="178"/>
      <c r="B59" s="210"/>
      <c r="C59" s="117"/>
      <c r="D59" s="49" t="s">
        <v>188</v>
      </c>
      <c r="E59" s="47"/>
      <c r="F59" s="47"/>
      <c r="G59" s="131"/>
      <c r="H59" s="193"/>
      <c r="I59" s="202"/>
      <c r="J59" s="193"/>
      <c r="K59" s="219"/>
      <c r="L59" s="193"/>
      <c r="M59" s="145"/>
      <c r="N59" s="148"/>
      <c r="O59" s="80"/>
    </row>
    <row r="60" spans="1:15" ht="45" customHeight="1" x14ac:dyDescent="0.25">
      <c r="A60" s="178"/>
      <c r="B60" s="210"/>
      <c r="C60" s="46" t="s">
        <v>35</v>
      </c>
      <c r="D60" s="47" t="s">
        <v>189</v>
      </c>
      <c r="E60" s="47"/>
      <c r="F60" s="47"/>
      <c r="G60" s="131"/>
      <c r="H60" s="193"/>
      <c r="I60" s="202"/>
      <c r="J60" s="193"/>
      <c r="K60" s="219"/>
      <c r="L60" s="193"/>
      <c r="M60" s="145"/>
      <c r="N60" s="148"/>
      <c r="O60" s="80"/>
    </row>
    <row r="61" spans="1:15" ht="45" x14ac:dyDescent="0.25">
      <c r="A61" s="178"/>
      <c r="B61" s="210"/>
      <c r="C61" s="46" t="s">
        <v>37</v>
      </c>
      <c r="D61" s="47" t="s">
        <v>190</v>
      </c>
      <c r="E61" s="47"/>
      <c r="F61" s="47"/>
      <c r="G61" s="131"/>
      <c r="H61" s="193"/>
      <c r="I61" s="202"/>
      <c r="J61" s="193"/>
      <c r="K61" s="219"/>
      <c r="L61" s="193"/>
      <c r="M61" s="145"/>
      <c r="N61" s="148"/>
      <c r="O61" s="80"/>
    </row>
    <row r="62" spans="1:15" ht="30" customHeight="1" x14ac:dyDescent="0.25">
      <c r="A62" s="178"/>
      <c r="B62" s="210"/>
      <c r="C62" s="46" t="s">
        <v>40</v>
      </c>
      <c r="D62" s="47" t="s">
        <v>191</v>
      </c>
      <c r="E62" s="47"/>
      <c r="F62" s="47"/>
      <c r="G62" s="131"/>
      <c r="H62" s="193"/>
      <c r="I62" s="202"/>
      <c r="J62" s="193"/>
      <c r="K62" s="219"/>
      <c r="L62" s="193"/>
      <c r="M62" s="145"/>
      <c r="N62" s="148"/>
      <c r="O62" s="80"/>
    </row>
    <row r="63" spans="1:15" ht="60" customHeight="1" x14ac:dyDescent="0.25">
      <c r="A63" s="178"/>
      <c r="B63" s="210"/>
      <c r="C63" s="46" t="s">
        <v>155</v>
      </c>
      <c r="D63" s="47" t="s">
        <v>192</v>
      </c>
      <c r="E63" s="47"/>
      <c r="F63" s="47"/>
      <c r="G63" s="131"/>
      <c r="H63" s="193"/>
      <c r="I63" s="202"/>
      <c r="J63" s="193"/>
      <c r="K63" s="219"/>
      <c r="L63" s="193"/>
      <c r="M63" s="145"/>
      <c r="N63" s="148"/>
      <c r="O63" s="80"/>
    </row>
    <row r="64" spans="1:15" ht="90.75" customHeight="1" x14ac:dyDescent="0.25">
      <c r="A64" s="178"/>
      <c r="B64" s="210"/>
      <c r="C64" s="46" t="s">
        <v>157</v>
      </c>
      <c r="D64" s="47" t="s">
        <v>193</v>
      </c>
      <c r="E64" s="47"/>
      <c r="F64" s="47"/>
      <c r="G64" s="131"/>
      <c r="H64" s="193"/>
      <c r="I64" s="202"/>
      <c r="J64" s="193"/>
      <c r="K64" s="219"/>
      <c r="L64" s="193"/>
      <c r="M64" s="145"/>
      <c r="N64" s="148"/>
      <c r="O64" s="80"/>
    </row>
    <row r="65" spans="1:15" ht="75" x14ac:dyDescent="0.25">
      <c r="A65" s="178"/>
      <c r="B65" s="210"/>
      <c r="C65" s="198" t="s">
        <v>159</v>
      </c>
      <c r="D65" s="47" t="s">
        <v>194</v>
      </c>
      <c r="E65" s="47"/>
      <c r="F65" s="47"/>
      <c r="G65" s="131"/>
      <c r="H65" s="193"/>
      <c r="I65" s="202"/>
      <c r="J65" s="193"/>
      <c r="K65" s="219"/>
      <c r="L65" s="193"/>
      <c r="M65" s="145"/>
      <c r="N65" s="148"/>
      <c r="O65" s="80"/>
    </row>
    <row r="66" spans="1:15" x14ac:dyDescent="0.25">
      <c r="A66" s="178"/>
      <c r="B66" s="210"/>
      <c r="C66" s="199"/>
      <c r="D66" s="49" t="s">
        <v>195</v>
      </c>
      <c r="E66" s="47"/>
      <c r="F66" s="47"/>
      <c r="G66" s="131"/>
      <c r="H66" s="193"/>
      <c r="I66" s="202"/>
      <c r="J66" s="193"/>
      <c r="K66" s="219"/>
      <c r="L66" s="193"/>
      <c r="M66" s="145"/>
      <c r="N66" s="148"/>
      <c r="O66" s="80"/>
    </row>
    <row r="67" spans="1:15" x14ac:dyDescent="0.25">
      <c r="A67" s="178"/>
      <c r="B67" s="210"/>
      <c r="C67" s="199"/>
      <c r="D67" s="49" t="s">
        <v>196</v>
      </c>
      <c r="E67" s="47"/>
      <c r="F67" s="47"/>
      <c r="G67" s="131"/>
      <c r="H67" s="193"/>
      <c r="I67" s="202"/>
      <c r="J67" s="193"/>
      <c r="K67" s="219"/>
      <c r="L67" s="193"/>
      <c r="M67" s="145"/>
      <c r="N67" s="148"/>
      <c r="O67" s="80"/>
    </row>
    <row r="68" spans="1:15" ht="27" customHeight="1" x14ac:dyDescent="0.25">
      <c r="A68" s="178"/>
      <c r="B68" s="211"/>
      <c r="C68" s="200"/>
      <c r="D68" s="104" t="s">
        <v>197</v>
      </c>
      <c r="E68" s="48"/>
      <c r="F68" s="67" t="s">
        <v>176</v>
      </c>
      <c r="G68" s="136"/>
      <c r="H68" s="194"/>
      <c r="I68" s="203"/>
      <c r="J68" s="194"/>
      <c r="K68" s="220"/>
      <c r="L68" s="194"/>
      <c r="M68" s="146"/>
      <c r="N68" s="148"/>
      <c r="O68" s="80"/>
    </row>
    <row r="69" spans="1:15" ht="82.5" customHeight="1" x14ac:dyDescent="0.25">
      <c r="A69" s="178"/>
      <c r="B69" s="144" t="s">
        <v>198</v>
      </c>
      <c r="C69" s="195" t="s">
        <v>25</v>
      </c>
      <c r="D69" s="8" t="s">
        <v>199</v>
      </c>
      <c r="E69" s="147" t="s">
        <v>200</v>
      </c>
      <c r="F69" s="8"/>
      <c r="G69" s="131" t="s">
        <v>201</v>
      </c>
      <c r="H69" s="147" t="s">
        <v>202</v>
      </c>
      <c r="I69" s="145" t="s">
        <v>210</v>
      </c>
      <c r="J69" s="144"/>
      <c r="K69" s="72" t="s">
        <v>21</v>
      </c>
      <c r="L69" s="89">
        <v>1</v>
      </c>
      <c r="M69" s="144" t="s">
        <v>481</v>
      </c>
      <c r="N69" s="4">
        <v>48</v>
      </c>
      <c r="O69" s="80"/>
    </row>
    <row r="70" spans="1:15" ht="74.25" customHeight="1" x14ac:dyDescent="0.25">
      <c r="A70" s="178"/>
      <c r="B70" s="145"/>
      <c r="C70" s="196"/>
      <c r="D70" s="2" t="s">
        <v>203</v>
      </c>
      <c r="E70" s="147"/>
      <c r="F70" s="8"/>
      <c r="G70" s="131" t="s">
        <v>201</v>
      </c>
      <c r="H70" s="147"/>
      <c r="I70" s="145"/>
      <c r="J70" s="145"/>
      <c r="K70" s="72" t="s">
        <v>21</v>
      </c>
      <c r="L70" s="89">
        <v>1</v>
      </c>
      <c r="M70" s="145"/>
      <c r="N70" s="4">
        <v>49</v>
      </c>
      <c r="O70" s="80"/>
    </row>
    <row r="71" spans="1:15" ht="109.5" customHeight="1" x14ac:dyDescent="0.25">
      <c r="A71" s="178"/>
      <c r="B71" s="145"/>
      <c r="C71" s="196"/>
      <c r="D71" s="2" t="s">
        <v>196</v>
      </c>
      <c r="E71" s="147"/>
      <c r="F71" s="8"/>
      <c r="G71" s="131" t="s">
        <v>201</v>
      </c>
      <c r="H71" s="147"/>
      <c r="I71" s="145"/>
      <c r="J71" s="145"/>
      <c r="K71" s="72" t="s">
        <v>21</v>
      </c>
      <c r="L71" s="89">
        <v>1</v>
      </c>
      <c r="M71" s="145"/>
      <c r="N71" s="4">
        <v>50</v>
      </c>
      <c r="O71" s="80"/>
    </row>
    <row r="72" spans="1:15" ht="90" customHeight="1" x14ac:dyDescent="0.25">
      <c r="A72" s="178"/>
      <c r="B72" s="146"/>
      <c r="C72" s="197"/>
      <c r="D72" s="2" t="s">
        <v>197</v>
      </c>
      <c r="E72" s="147"/>
      <c r="F72" s="8"/>
      <c r="G72" s="131" t="s">
        <v>201</v>
      </c>
      <c r="H72" s="147"/>
      <c r="I72" s="145"/>
      <c r="J72" s="145"/>
      <c r="K72" s="101" t="s">
        <v>21</v>
      </c>
      <c r="L72" s="89">
        <v>1</v>
      </c>
      <c r="M72" s="145"/>
      <c r="N72" s="4">
        <v>51</v>
      </c>
      <c r="O72" s="80"/>
    </row>
    <row r="73" spans="1:15" ht="87" customHeight="1" x14ac:dyDescent="0.25">
      <c r="A73" s="178"/>
      <c r="B73" s="98" t="s">
        <v>204</v>
      </c>
      <c r="C73" s="9" t="s">
        <v>31</v>
      </c>
      <c r="D73" s="8" t="s">
        <v>205</v>
      </c>
      <c r="E73" s="147"/>
      <c r="F73" s="8" t="s">
        <v>176</v>
      </c>
      <c r="G73" s="131" t="s">
        <v>201</v>
      </c>
      <c r="H73" s="147"/>
      <c r="I73" s="145"/>
      <c r="J73" s="145"/>
      <c r="K73" s="101" t="s">
        <v>21</v>
      </c>
      <c r="L73" s="89">
        <v>1</v>
      </c>
      <c r="M73" s="145"/>
      <c r="N73" s="4">
        <v>52</v>
      </c>
      <c r="O73" s="80"/>
    </row>
    <row r="74" spans="1:15" ht="84.75" customHeight="1" x14ac:dyDescent="0.25">
      <c r="A74" s="178"/>
      <c r="B74" s="98" t="s">
        <v>204</v>
      </c>
      <c r="C74" s="9" t="s">
        <v>35</v>
      </c>
      <c r="D74" s="8" t="s">
        <v>206</v>
      </c>
      <c r="E74" s="147"/>
      <c r="F74" s="8"/>
      <c r="G74" s="131" t="s">
        <v>201</v>
      </c>
      <c r="H74" s="147"/>
      <c r="I74" s="145"/>
      <c r="J74" s="145"/>
      <c r="K74" s="101" t="s">
        <v>21</v>
      </c>
      <c r="L74" s="89">
        <v>1</v>
      </c>
      <c r="M74" s="145"/>
      <c r="N74" s="4">
        <v>53</v>
      </c>
      <c r="O74" s="80"/>
    </row>
    <row r="75" spans="1:15" ht="97.5" customHeight="1" x14ac:dyDescent="0.25">
      <c r="A75" s="179"/>
      <c r="B75" s="98" t="s">
        <v>207</v>
      </c>
      <c r="C75" s="9" t="s">
        <v>45</v>
      </c>
      <c r="D75" s="8" t="s">
        <v>208</v>
      </c>
      <c r="E75" s="147"/>
      <c r="F75" s="8" t="s">
        <v>209</v>
      </c>
      <c r="G75" s="131" t="s">
        <v>201</v>
      </c>
      <c r="H75" s="144"/>
      <c r="I75" s="146"/>
      <c r="J75" s="145"/>
      <c r="K75" s="114" t="s">
        <v>21</v>
      </c>
      <c r="L75" s="82">
        <v>1</v>
      </c>
      <c r="M75" s="146"/>
      <c r="N75" s="4">
        <v>54</v>
      </c>
      <c r="O75" s="80"/>
    </row>
    <row r="76" spans="1:15" ht="130.5" customHeight="1" x14ac:dyDescent="0.25">
      <c r="A76" s="177" t="s">
        <v>211</v>
      </c>
      <c r="B76" s="75" t="s">
        <v>212</v>
      </c>
      <c r="C76" s="9" t="s">
        <v>45</v>
      </c>
      <c r="D76" s="8" t="s">
        <v>213</v>
      </c>
      <c r="E76" s="1"/>
      <c r="F76" s="36"/>
      <c r="G76" s="131" t="s">
        <v>214</v>
      </c>
      <c r="H76" s="8" t="s">
        <v>215</v>
      </c>
      <c r="I76" s="8"/>
      <c r="J76" s="13"/>
      <c r="K76" s="101" t="s">
        <v>21</v>
      </c>
      <c r="L76" s="89">
        <f t="shared" ref="L76:L96" si="7">IF(K76="Si",1,IF(K76="No",0,"error"))</f>
        <v>1</v>
      </c>
      <c r="M76" s="107" t="s">
        <v>470</v>
      </c>
      <c r="N76" s="4">
        <v>55</v>
      </c>
      <c r="O76" s="80"/>
    </row>
    <row r="77" spans="1:15" ht="123.75" customHeight="1" x14ac:dyDescent="0.25">
      <c r="A77" s="178"/>
      <c r="B77" s="95" t="s">
        <v>439</v>
      </c>
      <c r="C77" s="9" t="s">
        <v>45</v>
      </c>
      <c r="D77" s="8" t="s">
        <v>216</v>
      </c>
      <c r="E77" s="144" t="s">
        <v>217</v>
      </c>
      <c r="F77" s="36"/>
      <c r="G77" s="131" t="s">
        <v>218</v>
      </c>
      <c r="H77" s="8" t="s">
        <v>215</v>
      </c>
      <c r="I77" s="8"/>
      <c r="J77" s="13"/>
      <c r="K77" s="113" t="s">
        <v>21</v>
      </c>
      <c r="L77" s="89">
        <f t="shared" si="7"/>
        <v>1</v>
      </c>
      <c r="M77" s="108" t="s">
        <v>488</v>
      </c>
      <c r="N77" s="4">
        <v>56</v>
      </c>
      <c r="O77" s="80"/>
    </row>
    <row r="78" spans="1:15" ht="135" customHeight="1" x14ac:dyDescent="0.25">
      <c r="A78" s="178"/>
      <c r="B78" s="96"/>
      <c r="C78" s="9" t="s">
        <v>45</v>
      </c>
      <c r="D78" s="8" t="s">
        <v>219</v>
      </c>
      <c r="E78" s="146"/>
      <c r="F78" s="36"/>
      <c r="G78" s="131" t="s">
        <v>218</v>
      </c>
      <c r="H78" s="8" t="s">
        <v>215</v>
      </c>
      <c r="I78" s="8"/>
      <c r="J78" s="13"/>
      <c r="K78" s="113" t="s">
        <v>21</v>
      </c>
      <c r="L78" s="89">
        <f t="shared" si="7"/>
        <v>1</v>
      </c>
      <c r="M78" s="108" t="s">
        <v>96</v>
      </c>
      <c r="N78" s="4">
        <v>57</v>
      </c>
      <c r="O78" s="80"/>
    </row>
    <row r="79" spans="1:15" ht="149.25" customHeight="1" x14ac:dyDescent="0.25">
      <c r="A79" s="178"/>
      <c r="B79" s="97"/>
      <c r="C79" s="9" t="s">
        <v>45</v>
      </c>
      <c r="D79" s="8" t="s">
        <v>220</v>
      </c>
      <c r="E79" s="10"/>
      <c r="F79" s="34"/>
      <c r="G79" s="131" t="s">
        <v>218</v>
      </c>
      <c r="H79" s="23" t="s">
        <v>215</v>
      </c>
      <c r="I79" s="23"/>
      <c r="J79" s="20"/>
      <c r="K79" s="113" t="s">
        <v>21</v>
      </c>
      <c r="L79" s="89">
        <f t="shared" ref="L79" si="8">IF(K79="Si",1,IF(K79="No",0,"error"))</f>
        <v>1</v>
      </c>
      <c r="M79" s="108" t="s">
        <v>96</v>
      </c>
      <c r="N79" s="4">
        <v>58</v>
      </c>
      <c r="O79" s="80"/>
    </row>
    <row r="80" spans="1:15" ht="126.75" customHeight="1" x14ac:dyDescent="0.25">
      <c r="A80" s="179"/>
      <c r="B80" s="75" t="s">
        <v>221</v>
      </c>
      <c r="C80" s="9" t="s">
        <v>45</v>
      </c>
      <c r="D80" s="8" t="s">
        <v>222</v>
      </c>
      <c r="E80" s="8"/>
      <c r="F80" s="45"/>
      <c r="G80" s="131" t="s">
        <v>223</v>
      </c>
      <c r="H80" s="38" t="s">
        <v>215</v>
      </c>
      <c r="I80" s="38" t="s">
        <v>224</v>
      </c>
      <c r="J80" s="52"/>
      <c r="K80" s="111" t="s">
        <v>21</v>
      </c>
      <c r="L80" s="89">
        <f t="shared" ref="L80" si="9">IF(K80="Si",1,IF(K80="No",0,"error"))</f>
        <v>1</v>
      </c>
      <c r="M80" s="51" t="s">
        <v>489</v>
      </c>
      <c r="N80" s="4">
        <v>59</v>
      </c>
      <c r="O80" s="80"/>
    </row>
    <row r="81" spans="1:15" ht="74.25" customHeight="1" x14ac:dyDescent="0.25">
      <c r="A81" s="177" t="s">
        <v>225</v>
      </c>
      <c r="B81" s="69" t="s">
        <v>226</v>
      </c>
      <c r="C81" s="9" t="s">
        <v>25</v>
      </c>
      <c r="D81" s="68" t="s">
        <v>227</v>
      </c>
      <c r="E81" s="147" t="s">
        <v>228</v>
      </c>
      <c r="F81" s="13"/>
      <c r="G81" s="137" t="s">
        <v>229</v>
      </c>
      <c r="H81" s="204" t="s">
        <v>230</v>
      </c>
      <c r="I81" s="38"/>
      <c r="J81" s="20"/>
      <c r="K81" s="101" t="s">
        <v>21</v>
      </c>
      <c r="L81" s="81">
        <f t="shared" si="7"/>
        <v>1</v>
      </c>
      <c r="M81" s="52" t="s">
        <v>444</v>
      </c>
      <c r="N81" s="4">
        <v>60</v>
      </c>
      <c r="O81" s="80"/>
    </row>
    <row r="82" spans="1:15" ht="216" customHeight="1" x14ac:dyDescent="0.25">
      <c r="A82" s="178"/>
      <c r="B82" s="94"/>
      <c r="C82" s="9" t="s">
        <v>31</v>
      </c>
      <c r="D82" s="68" t="s">
        <v>231</v>
      </c>
      <c r="E82" s="147"/>
      <c r="F82" s="14"/>
      <c r="G82" s="131" t="s">
        <v>458</v>
      </c>
      <c r="H82" s="205"/>
      <c r="I82" s="32"/>
      <c r="J82" s="14"/>
      <c r="K82" s="101" t="s">
        <v>21</v>
      </c>
      <c r="L82" s="30">
        <f t="shared" si="7"/>
        <v>1</v>
      </c>
      <c r="M82" s="109" t="s">
        <v>96</v>
      </c>
      <c r="N82" s="4">
        <v>61</v>
      </c>
      <c r="O82" s="80"/>
    </row>
    <row r="83" spans="1:15" ht="142.5" customHeight="1" x14ac:dyDescent="0.25">
      <c r="A83" s="178"/>
      <c r="B83" s="94"/>
      <c r="C83" s="9" t="s">
        <v>35</v>
      </c>
      <c r="D83" s="68" t="s">
        <v>232</v>
      </c>
      <c r="E83" s="147"/>
      <c r="F83" s="14"/>
      <c r="G83" s="131" t="s">
        <v>459</v>
      </c>
      <c r="H83" s="205"/>
      <c r="I83" s="14" t="s">
        <v>83</v>
      </c>
      <c r="J83" s="14"/>
      <c r="K83" s="101" t="s">
        <v>21</v>
      </c>
      <c r="L83" s="30">
        <f t="shared" si="7"/>
        <v>1</v>
      </c>
      <c r="M83" s="14" t="s">
        <v>96</v>
      </c>
      <c r="N83" s="4">
        <v>62</v>
      </c>
      <c r="O83" s="80"/>
    </row>
    <row r="84" spans="1:15" ht="96" customHeight="1" x14ac:dyDescent="0.25">
      <c r="A84" s="178"/>
      <c r="B84" s="94"/>
      <c r="C84" s="9" t="s">
        <v>37</v>
      </c>
      <c r="D84" s="68" t="s">
        <v>233</v>
      </c>
      <c r="E84" s="147"/>
      <c r="F84" s="13"/>
      <c r="G84" s="131" t="s">
        <v>460</v>
      </c>
      <c r="H84" s="205"/>
      <c r="I84" s="10" t="s">
        <v>20</v>
      </c>
      <c r="J84" s="13"/>
      <c r="K84" s="101" t="s">
        <v>21</v>
      </c>
      <c r="L84" s="88">
        <f t="shared" si="7"/>
        <v>1</v>
      </c>
      <c r="M84" s="14" t="s">
        <v>96</v>
      </c>
      <c r="N84" s="4">
        <v>63</v>
      </c>
      <c r="O84" s="80"/>
    </row>
    <row r="85" spans="1:15" ht="182.25" customHeight="1" x14ac:dyDescent="0.25">
      <c r="A85" s="178"/>
      <c r="B85" s="94"/>
      <c r="C85" s="9" t="s">
        <v>40</v>
      </c>
      <c r="D85" s="68" t="s">
        <v>234</v>
      </c>
      <c r="E85" s="147"/>
      <c r="F85" s="13"/>
      <c r="G85" s="138" t="s">
        <v>235</v>
      </c>
      <c r="H85" s="205"/>
      <c r="I85" s="27"/>
      <c r="J85" s="52"/>
      <c r="K85" s="101" t="s">
        <v>21</v>
      </c>
      <c r="L85" s="88">
        <f t="shared" si="7"/>
        <v>1</v>
      </c>
      <c r="M85" s="91" t="s">
        <v>236</v>
      </c>
      <c r="N85" s="4">
        <v>64</v>
      </c>
      <c r="O85" s="80"/>
    </row>
    <row r="86" spans="1:15" ht="74.25" customHeight="1" x14ac:dyDescent="0.25">
      <c r="A86" s="178"/>
      <c r="B86" s="94"/>
      <c r="C86" s="9" t="s">
        <v>155</v>
      </c>
      <c r="D86" s="68" t="s">
        <v>237</v>
      </c>
      <c r="E86" s="147"/>
      <c r="F86" s="13"/>
      <c r="G86" s="138" t="s">
        <v>238</v>
      </c>
      <c r="H86" s="205"/>
      <c r="I86" s="14" t="s">
        <v>168</v>
      </c>
      <c r="J86" s="13"/>
      <c r="K86" s="101" t="s">
        <v>21</v>
      </c>
      <c r="L86" s="88">
        <f t="shared" si="7"/>
        <v>1</v>
      </c>
      <c r="M86" s="91" t="s">
        <v>239</v>
      </c>
      <c r="N86" s="4">
        <v>65</v>
      </c>
      <c r="O86" s="80"/>
    </row>
    <row r="87" spans="1:15" ht="74.25" customHeight="1" x14ac:dyDescent="0.25">
      <c r="A87" s="178"/>
      <c r="B87" s="94"/>
      <c r="C87" s="9" t="s">
        <v>157</v>
      </c>
      <c r="D87" s="68" t="s">
        <v>240</v>
      </c>
      <c r="E87" s="147"/>
      <c r="F87" s="45"/>
      <c r="G87" s="131" t="s">
        <v>461</v>
      </c>
      <c r="H87" s="205"/>
      <c r="I87" s="52" t="s">
        <v>241</v>
      </c>
      <c r="J87" s="14"/>
      <c r="K87" s="99" t="s">
        <v>21</v>
      </c>
      <c r="L87" s="31">
        <f t="shared" si="7"/>
        <v>1</v>
      </c>
      <c r="M87" s="52" t="s">
        <v>96</v>
      </c>
      <c r="N87" s="4">
        <v>66</v>
      </c>
      <c r="O87" s="80"/>
    </row>
    <row r="88" spans="1:15" s="11" customFormat="1" ht="73.5" customHeight="1" x14ac:dyDescent="0.25">
      <c r="A88" s="178"/>
      <c r="B88" s="87"/>
      <c r="C88" s="9" t="s">
        <v>159</v>
      </c>
      <c r="D88" s="68" t="s">
        <v>242</v>
      </c>
      <c r="E88" s="147"/>
      <c r="F88" s="38" t="s">
        <v>243</v>
      </c>
      <c r="G88" s="131" t="s">
        <v>461</v>
      </c>
      <c r="H88" s="205"/>
      <c r="I88" s="204" t="s">
        <v>168</v>
      </c>
      <c r="J88" s="45"/>
      <c r="K88" s="72" t="s">
        <v>21</v>
      </c>
      <c r="L88" s="30">
        <f t="shared" si="7"/>
        <v>1</v>
      </c>
      <c r="M88" s="110" t="s">
        <v>96</v>
      </c>
      <c r="N88" s="4">
        <v>67</v>
      </c>
      <c r="O88" s="80"/>
    </row>
    <row r="89" spans="1:15" s="11" customFormat="1" ht="38.25" customHeight="1" x14ac:dyDescent="0.25">
      <c r="A89" s="178"/>
      <c r="B89" s="212" t="s">
        <v>244</v>
      </c>
      <c r="C89" s="126"/>
      <c r="D89" s="121" t="s">
        <v>245</v>
      </c>
      <c r="E89" s="191" t="s">
        <v>246</v>
      </c>
      <c r="F89" s="105"/>
      <c r="G89" s="131" t="s">
        <v>462</v>
      </c>
      <c r="H89" s="191" t="s">
        <v>247</v>
      </c>
      <c r="I89" s="205"/>
      <c r="J89" s="215"/>
      <c r="K89" s="72" t="s">
        <v>21</v>
      </c>
      <c r="L89" s="30">
        <f t="shared" si="7"/>
        <v>1</v>
      </c>
      <c r="M89" s="164" t="s">
        <v>248</v>
      </c>
      <c r="N89" s="4">
        <v>68</v>
      </c>
      <c r="O89" s="80"/>
    </row>
    <row r="90" spans="1:15" s="11" customFormat="1" ht="38.25" customHeight="1" x14ac:dyDescent="0.25">
      <c r="A90" s="178"/>
      <c r="B90" s="213"/>
      <c r="C90" s="126" t="s">
        <v>25</v>
      </c>
      <c r="D90" s="122" t="s">
        <v>249</v>
      </c>
      <c r="E90" s="191"/>
      <c r="F90" s="105"/>
      <c r="G90" s="131" t="s">
        <v>462</v>
      </c>
      <c r="H90" s="191"/>
      <c r="I90" s="205"/>
      <c r="J90" s="216"/>
      <c r="K90" s="72" t="s">
        <v>21</v>
      </c>
      <c r="L90" s="30">
        <f t="shared" si="7"/>
        <v>1</v>
      </c>
      <c r="M90" s="165"/>
      <c r="N90" s="4">
        <v>69</v>
      </c>
      <c r="O90" s="80"/>
    </row>
    <row r="91" spans="1:15" s="11" customFormat="1" ht="38.25" customHeight="1" x14ac:dyDescent="0.25">
      <c r="A91" s="178"/>
      <c r="B91" s="213"/>
      <c r="C91" s="126" t="s">
        <v>31</v>
      </c>
      <c r="D91" s="122" t="s">
        <v>250</v>
      </c>
      <c r="E91" s="191"/>
      <c r="F91" s="105"/>
      <c r="G91" s="131" t="s">
        <v>462</v>
      </c>
      <c r="H91" s="191"/>
      <c r="I91" s="205"/>
      <c r="J91" s="216"/>
      <c r="K91" s="72" t="s">
        <v>21</v>
      </c>
      <c r="L91" s="30">
        <f t="shared" si="7"/>
        <v>1</v>
      </c>
      <c r="M91" s="165"/>
      <c r="N91" s="4">
        <v>70</v>
      </c>
      <c r="O91" s="80"/>
    </row>
    <row r="92" spans="1:15" s="11" customFormat="1" ht="38.25" customHeight="1" x14ac:dyDescent="0.25">
      <c r="A92" s="178"/>
      <c r="B92" s="213"/>
      <c r="C92" s="126" t="s">
        <v>35</v>
      </c>
      <c r="D92" s="122" t="s">
        <v>251</v>
      </c>
      <c r="E92" s="191"/>
      <c r="F92" s="105"/>
      <c r="G92" s="131" t="s">
        <v>462</v>
      </c>
      <c r="H92" s="191"/>
      <c r="I92" s="205"/>
      <c r="J92" s="216"/>
      <c r="K92" s="72" t="s">
        <v>21</v>
      </c>
      <c r="L92" s="30">
        <f t="shared" si="7"/>
        <v>1</v>
      </c>
      <c r="M92" s="165"/>
      <c r="N92" s="4">
        <v>71</v>
      </c>
      <c r="O92" s="80"/>
    </row>
    <row r="93" spans="1:15" s="11" customFormat="1" ht="38.25" customHeight="1" x14ac:dyDescent="0.25">
      <c r="A93" s="178"/>
      <c r="B93" s="213"/>
      <c r="C93" s="126" t="s">
        <v>37</v>
      </c>
      <c r="D93" s="122" t="s">
        <v>252</v>
      </c>
      <c r="E93" s="191"/>
      <c r="F93" s="105"/>
      <c r="G93" s="131" t="s">
        <v>462</v>
      </c>
      <c r="H93" s="191"/>
      <c r="I93" s="205"/>
      <c r="J93" s="216"/>
      <c r="K93" s="72" t="s">
        <v>21</v>
      </c>
      <c r="L93" s="30">
        <f t="shared" si="7"/>
        <v>1</v>
      </c>
      <c r="M93" s="165"/>
      <c r="N93" s="4">
        <v>72</v>
      </c>
      <c r="O93" s="80"/>
    </row>
    <row r="94" spans="1:15" ht="38.25" customHeight="1" x14ac:dyDescent="0.25">
      <c r="A94" s="178"/>
      <c r="B94" s="213"/>
      <c r="C94" s="126" t="s">
        <v>40</v>
      </c>
      <c r="D94" s="122" t="s">
        <v>253</v>
      </c>
      <c r="E94" s="191"/>
      <c r="F94" s="105"/>
      <c r="G94" s="131" t="s">
        <v>462</v>
      </c>
      <c r="H94" s="191"/>
      <c r="I94" s="205"/>
      <c r="J94" s="216"/>
      <c r="K94" s="72" t="s">
        <v>21</v>
      </c>
      <c r="L94" s="30">
        <f t="shared" si="7"/>
        <v>1</v>
      </c>
      <c r="M94" s="165"/>
      <c r="N94" s="4">
        <v>73</v>
      </c>
      <c r="O94" s="80"/>
    </row>
    <row r="95" spans="1:15" ht="105" customHeight="1" x14ac:dyDescent="0.25">
      <c r="A95" s="178"/>
      <c r="B95" s="214"/>
      <c r="C95" s="126" t="s">
        <v>155</v>
      </c>
      <c r="D95" s="121" t="s">
        <v>254</v>
      </c>
      <c r="E95" s="191"/>
      <c r="F95" s="119" t="s">
        <v>255</v>
      </c>
      <c r="G95" s="131" t="s">
        <v>462</v>
      </c>
      <c r="H95" s="191"/>
      <c r="I95" s="206"/>
      <c r="J95" s="217"/>
      <c r="K95" s="72" t="s">
        <v>21</v>
      </c>
      <c r="L95" s="30">
        <f t="shared" si="7"/>
        <v>1</v>
      </c>
      <c r="M95" s="166"/>
      <c r="N95" s="4">
        <v>74</v>
      </c>
      <c r="O95" s="80"/>
    </row>
    <row r="96" spans="1:15" ht="150" x14ac:dyDescent="0.25">
      <c r="A96" s="178"/>
      <c r="B96" s="124" t="s">
        <v>256</v>
      </c>
      <c r="C96" s="120" t="s">
        <v>45</v>
      </c>
      <c r="D96" s="121" t="s">
        <v>257</v>
      </c>
      <c r="E96" s="122" t="s">
        <v>258</v>
      </c>
      <c r="F96" s="123" t="s">
        <v>176</v>
      </c>
      <c r="G96" s="131" t="s">
        <v>259</v>
      </c>
      <c r="H96" s="119" t="s">
        <v>247</v>
      </c>
      <c r="I96" s="76"/>
      <c r="J96" s="77"/>
      <c r="K96" s="72" t="s">
        <v>21</v>
      </c>
      <c r="L96" s="118">
        <f t="shared" si="7"/>
        <v>1</v>
      </c>
      <c r="M96" s="119" t="s">
        <v>490</v>
      </c>
      <c r="N96" s="4">
        <v>75</v>
      </c>
      <c r="O96" s="80"/>
    </row>
    <row r="97" spans="1:15" ht="81.75" customHeight="1" x14ac:dyDescent="0.25">
      <c r="A97" s="178"/>
      <c r="B97" s="124" t="s">
        <v>260</v>
      </c>
      <c r="C97" s="127" t="s">
        <v>45</v>
      </c>
      <c r="D97" s="128" t="s">
        <v>261</v>
      </c>
      <c r="E97" s="124" t="s">
        <v>262</v>
      </c>
      <c r="F97" s="129" t="s">
        <v>263</v>
      </c>
      <c r="G97" s="131" t="s">
        <v>264</v>
      </c>
      <c r="H97" s="130" t="s">
        <v>247</v>
      </c>
      <c r="I97" s="128" t="s">
        <v>118</v>
      </c>
      <c r="J97" s="78"/>
      <c r="K97" s="72" t="s">
        <v>21</v>
      </c>
      <c r="L97" s="143">
        <v>1</v>
      </c>
      <c r="M97" s="14" t="s">
        <v>451</v>
      </c>
      <c r="N97" s="4">
        <v>76</v>
      </c>
      <c r="O97" s="80"/>
    </row>
    <row r="98" spans="1:15" ht="98.25" customHeight="1" x14ac:dyDescent="0.25">
      <c r="A98" s="178"/>
      <c r="B98" s="144" t="s">
        <v>265</v>
      </c>
      <c r="C98" s="9"/>
      <c r="D98" s="8" t="s">
        <v>266</v>
      </c>
      <c r="E98" s="186" t="s">
        <v>267</v>
      </c>
      <c r="F98" s="8"/>
      <c r="G98" s="131" t="s">
        <v>268</v>
      </c>
      <c r="H98" s="170" t="s">
        <v>269</v>
      </c>
      <c r="I98" s="61"/>
      <c r="J98" s="174" t="s">
        <v>30</v>
      </c>
      <c r="K98" s="72" t="s">
        <v>21</v>
      </c>
      <c r="L98" s="84">
        <f t="shared" ref="L98:L103" si="10">IF(K98="Si",1,IF(K98="No",0,"error"))</f>
        <v>1</v>
      </c>
      <c r="M98" s="144" t="s">
        <v>442</v>
      </c>
      <c r="N98" s="4">
        <v>77</v>
      </c>
      <c r="O98" s="80"/>
    </row>
    <row r="99" spans="1:15" ht="99.75" customHeight="1" x14ac:dyDescent="0.25">
      <c r="A99" s="178"/>
      <c r="B99" s="145"/>
      <c r="C99" s="9" t="s">
        <v>25</v>
      </c>
      <c r="D99" s="2" t="s">
        <v>270</v>
      </c>
      <c r="E99" s="188"/>
      <c r="F99" s="8"/>
      <c r="G99" s="131" t="s">
        <v>268</v>
      </c>
      <c r="H99" s="170"/>
      <c r="I99" s="61"/>
      <c r="J99" s="174"/>
      <c r="K99" s="72" t="s">
        <v>21</v>
      </c>
      <c r="L99" s="84">
        <f t="shared" si="10"/>
        <v>1</v>
      </c>
      <c r="M99" s="145"/>
      <c r="N99" s="4">
        <v>78</v>
      </c>
      <c r="O99" s="80"/>
    </row>
    <row r="100" spans="1:15" ht="83.25" customHeight="1" x14ac:dyDescent="0.25">
      <c r="A100" s="178"/>
      <c r="B100" s="145"/>
      <c r="C100" s="9" t="s">
        <v>31</v>
      </c>
      <c r="D100" s="2" t="s">
        <v>271</v>
      </c>
      <c r="E100" s="188"/>
      <c r="F100" s="8"/>
      <c r="G100" s="131" t="s">
        <v>268</v>
      </c>
      <c r="H100" s="170"/>
      <c r="I100" s="61"/>
      <c r="J100" s="174"/>
      <c r="K100" s="72" t="s">
        <v>21</v>
      </c>
      <c r="L100" s="89">
        <f t="shared" si="10"/>
        <v>1</v>
      </c>
      <c r="M100" s="145"/>
      <c r="N100" s="4">
        <v>79</v>
      </c>
      <c r="O100" s="80"/>
    </row>
    <row r="101" spans="1:15" ht="77.25" customHeight="1" x14ac:dyDescent="0.25">
      <c r="A101" s="178"/>
      <c r="B101" s="146"/>
      <c r="C101" s="9" t="s">
        <v>35</v>
      </c>
      <c r="D101" s="2" t="s">
        <v>272</v>
      </c>
      <c r="E101" s="187"/>
      <c r="F101" s="8"/>
      <c r="G101" s="131" t="s">
        <v>268</v>
      </c>
      <c r="H101" s="170"/>
      <c r="I101" s="41" t="s">
        <v>75</v>
      </c>
      <c r="J101" s="174"/>
      <c r="K101" s="72" t="s">
        <v>21</v>
      </c>
      <c r="L101" s="89">
        <f t="shared" si="10"/>
        <v>1</v>
      </c>
      <c r="M101" s="146"/>
      <c r="N101" s="4">
        <v>80</v>
      </c>
      <c r="O101" s="80"/>
    </row>
    <row r="102" spans="1:15" ht="77.25" customHeight="1" x14ac:dyDescent="0.25">
      <c r="A102" s="179"/>
      <c r="B102" s="98" t="s">
        <v>273</v>
      </c>
      <c r="C102" s="9" t="s">
        <v>45</v>
      </c>
      <c r="D102" s="8" t="s">
        <v>274</v>
      </c>
      <c r="E102" s="98" t="s">
        <v>275</v>
      </c>
      <c r="F102" s="36" t="s">
        <v>276</v>
      </c>
      <c r="G102" s="131" t="s">
        <v>277</v>
      </c>
      <c r="H102" s="8" t="s">
        <v>247</v>
      </c>
      <c r="I102" s="8" t="s">
        <v>278</v>
      </c>
      <c r="J102" s="13"/>
      <c r="K102" s="72" t="s">
        <v>21</v>
      </c>
      <c r="L102" s="89">
        <f t="shared" si="10"/>
        <v>1</v>
      </c>
      <c r="M102" s="51" t="s">
        <v>440</v>
      </c>
      <c r="N102" s="4">
        <v>81</v>
      </c>
      <c r="O102" s="80"/>
    </row>
    <row r="103" spans="1:15" ht="51" customHeight="1" x14ac:dyDescent="0.25">
      <c r="A103" s="177" t="s">
        <v>279</v>
      </c>
      <c r="B103" s="144" t="s">
        <v>280</v>
      </c>
      <c r="C103" s="22"/>
      <c r="D103" s="27" t="s">
        <v>281</v>
      </c>
      <c r="E103" s="98" t="s">
        <v>282</v>
      </c>
      <c r="F103" s="36"/>
      <c r="G103" s="131" t="s">
        <v>283</v>
      </c>
      <c r="H103" s="161" t="s">
        <v>278</v>
      </c>
      <c r="I103" s="8"/>
      <c r="J103" s="39" t="s">
        <v>30</v>
      </c>
      <c r="K103" s="72" t="s">
        <v>21</v>
      </c>
      <c r="L103" s="89">
        <f t="shared" si="10"/>
        <v>1</v>
      </c>
      <c r="M103" s="14" t="s">
        <v>446</v>
      </c>
      <c r="N103" s="4">
        <v>82</v>
      </c>
      <c r="O103" s="80"/>
    </row>
    <row r="104" spans="1:15" ht="93.75" customHeight="1" x14ac:dyDescent="0.25">
      <c r="A104" s="178"/>
      <c r="B104" s="145"/>
      <c r="C104" s="9" t="s">
        <v>25</v>
      </c>
      <c r="D104" s="2" t="s">
        <v>284</v>
      </c>
      <c r="E104" s="98" t="s">
        <v>285</v>
      </c>
      <c r="F104" s="36"/>
      <c r="G104" s="131" t="s">
        <v>286</v>
      </c>
      <c r="H104" s="162"/>
      <c r="I104" s="23"/>
      <c r="J104" s="85" t="s">
        <v>30</v>
      </c>
      <c r="K104" s="72" t="s">
        <v>21</v>
      </c>
      <c r="L104" s="84">
        <f t="shared" ref="L104:L116" si="11">IF(K104="Si",1,IF(K104="No",0,"error"))</f>
        <v>1</v>
      </c>
      <c r="M104" s="14" t="s">
        <v>96</v>
      </c>
      <c r="N104" s="4">
        <v>83</v>
      </c>
      <c r="O104" s="80"/>
    </row>
    <row r="105" spans="1:15" ht="102.75" customHeight="1" x14ac:dyDescent="0.25">
      <c r="A105" s="178"/>
      <c r="B105" s="145"/>
      <c r="C105" s="9" t="s">
        <v>31</v>
      </c>
      <c r="D105" s="2" t="s">
        <v>287</v>
      </c>
      <c r="E105" s="98" t="s">
        <v>288</v>
      </c>
      <c r="F105" s="36"/>
      <c r="G105" s="131" t="s">
        <v>283</v>
      </c>
      <c r="H105" s="162"/>
      <c r="I105" s="23"/>
      <c r="J105" s="41" t="s">
        <v>30</v>
      </c>
      <c r="K105" s="72" t="s">
        <v>21</v>
      </c>
      <c r="L105" s="84">
        <f t="shared" si="11"/>
        <v>1</v>
      </c>
      <c r="M105" s="14" t="s">
        <v>96</v>
      </c>
      <c r="N105" s="4">
        <v>84</v>
      </c>
      <c r="O105" s="80"/>
    </row>
    <row r="106" spans="1:15" ht="102" customHeight="1" x14ac:dyDescent="0.25">
      <c r="A106" s="178"/>
      <c r="B106" s="145"/>
      <c r="C106" s="9" t="s">
        <v>35</v>
      </c>
      <c r="D106" s="2" t="s">
        <v>289</v>
      </c>
      <c r="E106" s="98" t="s">
        <v>290</v>
      </c>
      <c r="F106" s="36"/>
      <c r="G106" s="131" t="s">
        <v>291</v>
      </c>
      <c r="H106" s="162"/>
      <c r="I106" s="23"/>
      <c r="J106" s="41" t="s">
        <v>30</v>
      </c>
      <c r="K106" s="72" t="s">
        <v>21</v>
      </c>
      <c r="L106" s="84">
        <f t="shared" si="11"/>
        <v>1</v>
      </c>
      <c r="M106" s="14" t="s">
        <v>474</v>
      </c>
      <c r="N106" s="4">
        <v>85</v>
      </c>
      <c r="O106" s="80"/>
    </row>
    <row r="107" spans="1:15" ht="75" customHeight="1" x14ac:dyDescent="0.25">
      <c r="A107" s="178"/>
      <c r="B107" s="146"/>
      <c r="C107" s="9" t="s">
        <v>37</v>
      </c>
      <c r="D107" s="2" t="s">
        <v>292</v>
      </c>
      <c r="E107" s="98"/>
      <c r="F107" s="65" t="s">
        <v>293</v>
      </c>
      <c r="G107" s="131" t="s">
        <v>475</v>
      </c>
      <c r="H107" s="162"/>
      <c r="I107" s="23"/>
      <c r="J107" s="41" t="s">
        <v>30</v>
      </c>
      <c r="K107" s="72" t="s">
        <v>21</v>
      </c>
      <c r="L107" s="84">
        <f t="shared" si="11"/>
        <v>1</v>
      </c>
      <c r="M107" s="14" t="s">
        <v>476</v>
      </c>
      <c r="N107" s="4">
        <v>86</v>
      </c>
      <c r="O107" s="80"/>
    </row>
    <row r="108" spans="1:15" ht="75" customHeight="1" x14ac:dyDescent="0.25">
      <c r="A108" s="178"/>
      <c r="B108" s="98" t="s">
        <v>294</v>
      </c>
      <c r="C108" s="9" t="s">
        <v>45</v>
      </c>
      <c r="D108" s="8" t="s">
        <v>295</v>
      </c>
      <c r="E108" s="98" t="s">
        <v>296</v>
      </c>
      <c r="F108" s="36"/>
      <c r="G108" s="131" t="s">
        <v>297</v>
      </c>
      <c r="H108" s="163"/>
      <c r="I108" s="23"/>
      <c r="J108" s="41" t="s">
        <v>30</v>
      </c>
      <c r="K108" s="72" t="s">
        <v>21</v>
      </c>
      <c r="L108" s="84">
        <v>1</v>
      </c>
      <c r="M108" s="51" t="s">
        <v>442</v>
      </c>
      <c r="N108" s="4">
        <v>87</v>
      </c>
      <c r="O108" s="80"/>
    </row>
    <row r="109" spans="1:15" ht="67.5" customHeight="1" x14ac:dyDescent="0.25">
      <c r="A109" s="178"/>
      <c r="B109" s="75" t="s">
        <v>298</v>
      </c>
      <c r="C109" s="9" t="s">
        <v>45</v>
      </c>
      <c r="D109" s="8" t="s">
        <v>299</v>
      </c>
      <c r="E109" s="8" t="s">
        <v>300</v>
      </c>
      <c r="F109" s="36"/>
      <c r="G109" s="131" t="s">
        <v>301</v>
      </c>
      <c r="H109" s="41"/>
      <c r="I109" s="27"/>
      <c r="J109" s="41" t="s">
        <v>30</v>
      </c>
      <c r="K109" s="72" t="s">
        <v>21</v>
      </c>
      <c r="L109" s="84">
        <f t="shared" si="11"/>
        <v>1</v>
      </c>
      <c r="M109" s="51" t="s">
        <v>447</v>
      </c>
      <c r="N109" s="4">
        <v>88</v>
      </c>
      <c r="O109" s="80"/>
    </row>
    <row r="110" spans="1:15" ht="153" customHeight="1" x14ac:dyDescent="0.25">
      <c r="A110" s="178"/>
      <c r="B110" s="98" t="s">
        <v>298</v>
      </c>
      <c r="C110" s="9" t="s">
        <v>45</v>
      </c>
      <c r="D110" s="8" t="s">
        <v>302</v>
      </c>
      <c r="E110" s="8"/>
      <c r="F110" s="36" t="s">
        <v>303</v>
      </c>
      <c r="G110" s="131" t="s">
        <v>304</v>
      </c>
      <c r="H110" s="41"/>
      <c r="I110" s="8"/>
      <c r="J110" s="41" t="s">
        <v>30</v>
      </c>
      <c r="K110" s="72" t="s">
        <v>21</v>
      </c>
      <c r="L110" s="84">
        <f t="shared" si="11"/>
        <v>1</v>
      </c>
      <c r="M110" s="51" t="s">
        <v>463</v>
      </c>
      <c r="N110" s="4">
        <v>89</v>
      </c>
      <c r="O110" s="80"/>
    </row>
    <row r="111" spans="1:15" ht="67.5" customHeight="1" x14ac:dyDescent="0.25">
      <c r="A111" s="178"/>
      <c r="B111" s="144" t="s">
        <v>305</v>
      </c>
      <c r="C111" s="9" t="s">
        <v>25</v>
      </c>
      <c r="D111" s="8" t="s">
        <v>306</v>
      </c>
      <c r="E111" s="208"/>
      <c r="F111" s="8"/>
      <c r="G111" s="131" t="s">
        <v>307</v>
      </c>
      <c r="H111" s="161" t="s">
        <v>308</v>
      </c>
      <c r="I111" s="23"/>
      <c r="J111" s="158" t="s">
        <v>30</v>
      </c>
      <c r="K111" s="72" t="s">
        <v>21</v>
      </c>
      <c r="L111" s="84">
        <f t="shared" si="11"/>
        <v>1</v>
      </c>
      <c r="M111" s="14" t="s">
        <v>309</v>
      </c>
      <c r="N111" s="4">
        <v>90</v>
      </c>
      <c r="O111" s="80"/>
    </row>
    <row r="112" spans="1:15" ht="57" customHeight="1" x14ac:dyDescent="0.25">
      <c r="A112" s="178"/>
      <c r="B112" s="145"/>
      <c r="C112" s="9" t="s">
        <v>31</v>
      </c>
      <c r="D112" s="8" t="s">
        <v>310</v>
      </c>
      <c r="E112" s="208"/>
      <c r="F112" s="8"/>
      <c r="G112" s="131" t="s">
        <v>307</v>
      </c>
      <c r="H112" s="162"/>
      <c r="I112" s="27"/>
      <c r="J112" s="159"/>
      <c r="K112" s="72" t="s">
        <v>21</v>
      </c>
      <c r="L112" s="84">
        <f t="shared" si="11"/>
        <v>1</v>
      </c>
      <c r="M112" s="14" t="s">
        <v>309</v>
      </c>
      <c r="N112" s="4">
        <v>91</v>
      </c>
      <c r="O112" s="80"/>
    </row>
    <row r="113" spans="1:15" ht="279.75" customHeight="1" x14ac:dyDescent="0.25">
      <c r="A113" s="178"/>
      <c r="B113" s="146"/>
      <c r="C113" s="9" t="s">
        <v>35</v>
      </c>
      <c r="D113" s="8" t="s">
        <v>311</v>
      </c>
      <c r="E113" s="208"/>
      <c r="F113" s="14" t="s">
        <v>312</v>
      </c>
      <c r="G113" s="131" t="s">
        <v>307</v>
      </c>
      <c r="H113" s="163"/>
      <c r="I113" s="14" t="s">
        <v>83</v>
      </c>
      <c r="J113" s="160"/>
      <c r="K113" s="72" t="s">
        <v>21</v>
      </c>
      <c r="L113" s="84">
        <f t="shared" si="11"/>
        <v>1</v>
      </c>
      <c r="M113" s="14" t="s">
        <v>309</v>
      </c>
      <c r="N113" s="4">
        <v>92</v>
      </c>
      <c r="O113" s="80"/>
    </row>
    <row r="114" spans="1:15" ht="60" customHeight="1" x14ac:dyDescent="0.25">
      <c r="A114" s="178"/>
      <c r="B114" s="75" t="s">
        <v>313</v>
      </c>
      <c r="C114" s="9" t="s">
        <v>45</v>
      </c>
      <c r="D114" s="8" t="s">
        <v>314</v>
      </c>
      <c r="E114" s="53" t="s">
        <v>315</v>
      </c>
      <c r="F114" s="8"/>
      <c r="G114" s="131" t="s">
        <v>316</v>
      </c>
      <c r="H114" s="8" t="s">
        <v>317</v>
      </c>
      <c r="I114" s="8" t="s">
        <v>318</v>
      </c>
      <c r="J114" s="14"/>
      <c r="K114" s="72" t="s">
        <v>21</v>
      </c>
      <c r="L114" s="84">
        <v>1</v>
      </c>
      <c r="M114" s="14" t="s">
        <v>449</v>
      </c>
      <c r="N114" s="4">
        <v>93</v>
      </c>
      <c r="O114" s="80" t="s">
        <v>51</v>
      </c>
    </row>
    <row r="115" spans="1:15" ht="60" customHeight="1" x14ac:dyDescent="0.25">
      <c r="A115" s="178"/>
      <c r="B115" s="183" t="s">
        <v>319</v>
      </c>
      <c r="C115" s="9"/>
      <c r="D115" s="8" t="s">
        <v>320</v>
      </c>
      <c r="E115" s="207" t="s">
        <v>321</v>
      </c>
      <c r="F115" s="8"/>
      <c r="G115" s="131" t="s">
        <v>464</v>
      </c>
      <c r="H115" s="170" t="s">
        <v>62</v>
      </c>
      <c r="I115" s="24"/>
      <c r="J115" s="158" t="s">
        <v>30</v>
      </c>
      <c r="K115" s="72" t="s">
        <v>21</v>
      </c>
      <c r="L115" s="84">
        <f t="shared" si="11"/>
        <v>1</v>
      </c>
      <c r="M115" s="147" t="s">
        <v>491</v>
      </c>
      <c r="N115" s="4">
        <v>94</v>
      </c>
      <c r="O115" s="80"/>
    </row>
    <row r="116" spans="1:15" ht="60" customHeight="1" x14ac:dyDescent="0.25">
      <c r="A116" s="178"/>
      <c r="B116" s="184"/>
      <c r="C116" s="9" t="s">
        <v>25</v>
      </c>
      <c r="D116" s="8" t="s">
        <v>322</v>
      </c>
      <c r="E116" s="207"/>
      <c r="F116" s="8"/>
      <c r="G116" s="131" t="s">
        <v>464</v>
      </c>
      <c r="H116" s="170"/>
      <c r="I116" s="24"/>
      <c r="J116" s="159"/>
      <c r="K116" s="72" t="s">
        <v>21</v>
      </c>
      <c r="L116" s="84">
        <f t="shared" si="11"/>
        <v>1</v>
      </c>
      <c r="M116" s="147"/>
      <c r="N116" s="4">
        <v>95</v>
      </c>
      <c r="O116" s="80"/>
    </row>
    <row r="117" spans="1:15" ht="83.25" customHeight="1" x14ac:dyDescent="0.25">
      <c r="A117" s="178"/>
      <c r="B117" s="184"/>
      <c r="C117" s="9" t="s">
        <v>31</v>
      </c>
      <c r="D117" s="8" t="s">
        <v>323</v>
      </c>
      <c r="E117" s="207"/>
      <c r="F117" s="8"/>
      <c r="G117" s="131" t="s">
        <v>464</v>
      </c>
      <c r="H117" s="170"/>
      <c r="I117" s="24"/>
      <c r="J117" s="159"/>
      <c r="K117" s="72" t="s">
        <v>21</v>
      </c>
      <c r="L117" s="84">
        <f t="shared" ref="L117:L121" si="12">IF(K117="Si",1,IF(K117="No",0,"error"))</f>
        <v>1</v>
      </c>
      <c r="M117" s="147"/>
      <c r="N117" s="4">
        <v>96</v>
      </c>
      <c r="O117" s="80"/>
    </row>
    <row r="118" spans="1:15" ht="60" customHeight="1" x14ac:dyDescent="0.25">
      <c r="A118" s="178"/>
      <c r="B118" s="184"/>
      <c r="C118" s="9" t="s">
        <v>35</v>
      </c>
      <c r="D118" s="8" t="s">
        <v>324</v>
      </c>
      <c r="E118" s="207"/>
      <c r="F118" s="8"/>
      <c r="G118" s="131" t="s">
        <v>464</v>
      </c>
      <c r="H118" s="170"/>
      <c r="I118" s="25"/>
      <c r="J118" s="159"/>
      <c r="K118" s="72" t="s">
        <v>21</v>
      </c>
      <c r="L118" s="84">
        <f t="shared" si="12"/>
        <v>1</v>
      </c>
      <c r="M118" s="147"/>
      <c r="N118" s="4">
        <v>97</v>
      </c>
      <c r="O118" s="80"/>
    </row>
    <row r="119" spans="1:15" ht="259.5" customHeight="1" x14ac:dyDescent="0.25">
      <c r="A119" s="179"/>
      <c r="B119" s="184"/>
      <c r="C119" s="21" t="s">
        <v>37</v>
      </c>
      <c r="D119" s="8" t="s">
        <v>325</v>
      </c>
      <c r="E119" s="207"/>
      <c r="F119" s="14" t="s">
        <v>326</v>
      </c>
      <c r="G119" s="131" t="s">
        <v>464</v>
      </c>
      <c r="H119" s="161"/>
      <c r="I119" s="10" t="s">
        <v>327</v>
      </c>
      <c r="J119" s="159"/>
      <c r="K119" s="72" t="s">
        <v>21</v>
      </c>
      <c r="L119" s="83">
        <f t="shared" si="12"/>
        <v>1</v>
      </c>
      <c r="M119" s="147"/>
      <c r="N119" s="4">
        <v>98</v>
      </c>
      <c r="O119" s="80"/>
    </row>
    <row r="120" spans="1:15" ht="150.75" customHeight="1" x14ac:dyDescent="0.25">
      <c r="A120" s="177" t="s">
        <v>328</v>
      </c>
      <c r="B120" s="74" t="s">
        <v>329</v>
      </c>
      <c r="C120" s="9" t="s">
        <v>45</v>
      </c>
      <c r="D120" s="8" t="s">
        <v>330</v>
      </c>
      <c r="E120" s="98" t="s">
        <v>331</v>
      </c>
      <c r="F120" s="65" t="s">
        <v>332</v>
      </c>
      <c r="G120" s="131" t="s">
        <v>333</v>
      </c>
      <c r="H120" s="8" t="s">
        <v>334</v>
      </c>
      <c r="I120" s="8"/>
      <c r="J120" s="13"/>
      <c r="K120" s="72" t="s">
        <v>21</v>
      </c>
      <c r="L120" s="89">
        <f t="shared" si="12"/>
        <v>1</v>
      </c>
      <c r="M120" s="51" t="s">
        <v>482</v>
      </c>
      <c r="N120" s="4">
        <v>99</v>
      </c>
      <c r="O120" s="80"/>
    </row>
    <row r="121" spans="1:15" ht="330" customHeight="1" x14ac:dyDescent="0.25">
      <c r="A121" s="178"/>
      <c r="B121" s="74" t="s">
        <v>335</v>
      </c>
      <c r="C121" s="9" t="s">
        <v>45</v>
      </c>
      <c r="D121" s="8" t="s">
        <v>336</v>
      </c>
      <c r="E121" s="1"/>
      <c r="F121" s="65" t="s">
        <v>337</v>
      </c>
      <c r="G121" s="131" t="s">
        <v>338</v>
      </c>
      <c r="H121" s="8" t="s">
        <v>334</v>
      </c>
      <c r="I121" s="8"/>
      <c r="J121" s="13"/>
      <c r="K121" s="72" t="s">
        <v>21</v>
      </c>
      <c r="L121" s="89">
        <f t="shared" si="12"/>
        <v>1</v>
      </c>
      <c r="M121" s="51" t="s">
        <v>441</v>
      </c>
      <c r="N121" s="4">
        <v>100</v>
      </c>
      <c r="O121" s="80" t="s">
        <v>51</v>
      </c>
    </row>
    <row r="122" spans="1:15" ht="119.25" customHeight="1" x14ac:dyDescent="0.25">
      <c r="A122" s="178"/>
      <c r="B122" s="97" t="s">
        <v>339</v>
      </c>
      <c r="C122" s="22" t="s">
        <v>45</v>
      </c>
      <c r="D122" s="27" t="s">
        <v>340</v>
      </c>
      <c r="E122" s="98" t="s">
        <v>341</v>
      </c>
      <c r="F122" s="36" t="s">
        <v>342</v>
      </c>
      <c r="G122" s="131" t="s">
        <v>343</v>
      </c>
      <c r="H122" s="8" t="s">
        <v>334</v>
      </c>
      <c r="I122" s="8"/>
      <c r="J122" s="13"/>
      <c r="K122" s="72" t="s">
        <v>21</v>
      </c>
      <c r="L122" s="84">
        <v>1</v>
      </c>
      <c r="M122" s="51" t="s">
        <v>450</v>
      </c>
      <c r="N122" s="4">
        <v>101</v>
      </c>
      <c r="O122" s="80" t="s">
        <v>51</v>
      </c>
    </row>
    <row r="123" spans="1:15" ht="101.25" customHeight="1" thickBot="1" x14ac:dyDescent="0.3">
      <c r="A123" s="178"/>
      <c r="B123" s="95" t="s">
        <v>344</v>
      </c>
      <c r="C123" s="9" t="s">
        <v>45</v>
      </c>
      <c r="D123" s="8" t="s">
        <v>345</v>
      </c>
      <c r="E123" s="87" t="s">
        <v>346</v>
      </c>
      <c r="F123" s="37"/>
      <c r="G123" s="131" t="s">
        <v>347</v>
      </c>
      <c r="H123" s="106"/>
      <c r="I123" s="27"/>
      <c r="J123" s="20"/>
      <c r="K123" s="72" t="s">
        <v>21</v>
      </c>
      <c r="L123" s="84">
        <v>1</v>
      </c>
      <c r="M123" s="51" t="s">
        <v>465</v>
      </c>
      <c r="N123" s="4">
        <v>102</v>
      </c>
      <c r="O123" s="80" t="s">
        <v>96</v>
      </c>
    </row>
    <row r="124" spans="1:15" ht="62.25" customHeight="1" x14ac:dyDescent="0.25">
      <c r="A124" s="177" t="s">
        <v>348</v>
      </c>
      <c r="B124" s="144" t="s">
        <v>349</v>
      </c>
      <c r="C124" s="9"/>
      <c r="D124" s="8" t="s">
        <v>350</v>
      </c>
      <c r="E124" s="147" t="s">
        <v>351</v>
      </c>
      <c r="F124" s="8"/>
      <c r="G124" s="131" t="s">
        <v>352</v>
      </c>
      <c r="H124" s="170" t="s">
        <v>353</v>
      </c>
      <c r="I124" s="33"/>
      <c r="J124" s="158" t="s">
        <v>30</v>
      </c>
      <c r="K124" s="72" t="s">
        <v>21</v>
      </c>
      <c r="L124" s="154">
        <f t="shared" ref="L124" si="13">IF(K124="Si",1,IF(K124="No",0,"error"))</f>
        <v>1</v>
      </c>
      <c r="M124" s="144" t="s">
        <v>354</v>
      </c>
      <c r="N124" s="148">
        <v>104</v>
      </c>
      <c r="O124" s="80"/>
    </row>
    <row r="125" spans="1:15" ht="62.25" customHeight="1" x14ac:dyDescent="0.25">
      <c r="A125" s="178"/>
      <c r="B125" s="145"/>
      <c r="C125" s="9" t="s">
        <v>45</v>
      </c>
      <c r="D125" s="2" t="s">
        <v>355</v>
      </c>
      <c r="E125" s="147"/>
      <c r="F125" s="8"/>
      <c r="G125" s="131" t="s">
        <v>352</v>
      </c>
      <c r="H125" s="170"/>
      <c r="I125" s="33"/>
      <c r="J125" s="159"/>
      <c r="K125" s="72" t="s">
        <v>21</v>
      </c>
      <c r="L125" s="155"/>
      <c r="M125" s="145"/>
      <c r="N125" s="148"/>
      <c r="O125" s="80"/>
    </row>
    <row r="126" spans="1:15" ht="27.6" customHeight="1" x14ac:dyDescent="0.25">
      <c r="A126" s="178"/>
      <c r="B126" s="145"/>
      <c r="C126" s="9" t="s">
        <v>45</v>
      </c>
      <c r="D126" s="2" t="s">
        <v>356</v>
      </c>
      <c r="E126" s="147"/>
      <c r="F126" s="8"/>
      <c r="G126" s="131" t="s">
        <v>352</v>
      </c>
      <c r="H126" s="170"/>
      <c r="I126" s="33"/>
      <c r="J126" s="159"/>
      <c r="K126" s="72" t="s">
        <v>21</v>
      </c>
      <c r="L126" s="155"/>
      <c r="M126" s="145"/>
      <c r="N126" s="148"/>
      <c r="O126" s="80"/>
    </row>
    <row r="127" spans="1:15" ht="195.75" customHeight="1" x14ac:dyDescent="0.25">
      <c r="A127" s="178"/>
      <c r="B127" s="145"/>
      <c r="C127" s="9" t="s">
        <v>45</v>
      </c>
      <c r="D127" s="2" t="s">
        <v>357</v>
      </c>
      <c r="E127" s="147"/>
      <c r="F127" s="8"/>
      <c r="G127" s="131" t="s">
        <v>352</v>
      </c>
      <c r="H127" s="170"/>
      <c r="I127" s="33"/>
      <c r="J127" s="159"/>
      <c r="K127" s="72" t="s">
        <v>21</v>
      </c>
      <c r="L127" s="155"/>
      <c r="M127" s="145"/>
      <c r="N127" s="148"/>
      <c r="O127" s="80"/>
    </row>
    <row r="128" spans="1:15" ht="66.75" customHeight="1" x14ac:dyDescent="0.25">
      <c r="A128" s="179"/>
      <c r="B128" s="146"/>
      <c r="C128" s="9" t="s">
        <v>45</v>
      </c>
      <c r="D128" s="2" t="s">
        <v>358</v>
      </c>
      <c r="E128" s="147"/>
      <c r="F128" s="8" t="s">
        <v>359</v>
      </c>
      <c r="G128" s="131" t="s">
        <v>352</v>
      </c>
      <c r="H128" s="161"/>
      <c r="I128" s="10" t="s">
        <v>360</v>
      </c>
      <c r="J128" s="159"/>
      <c r="K128" s="72" t="s">
        <v>21</v>
      </c>
      <c r="L128" s="155"/>
      <c r="M128" s="146"/>
      <c r="N128" s="148"/>
      <c r="O128" s="80"/>
    </row>
    <row r="129" spans="1:15" ht="59.25" customHeight="1" x14ac:dyDescent="0.25">
      <c r="A129" s="177" t="s">
        <v>361</v>
      </c>
      <c r="B129" s="144" t="s">
        <v>362</v>
      </c>
      <c r="C129" s="9"/>
      <c r="D129" s="8" t="s">
        <v>363</v>
      </c>
      <c r="E129" s="147" t="s">
        <v>364</v>
      </c>
      <c r="F129" s="36"/>
      <c r="G129" s="131" t="s">
        <v>365</v>
      </c>
      <c r="H129" s="161" t="s">
        <v>366</v>
      </c>
      <c r="I129" s="33"/>
      <c r="J129" s="158" t="s">
        <v>30</v>
      </c>
      <c r="K129" s="72" t="s">
        <v>21</v>
      </c>
      <c r="L129" s="154">
        <f t="shared" ref="L129:L138" si="14">IF(K129="Si",1,IF(K129="No",0,"error"))</f>
        <v>1</v>
      </c>
      <c r="M129" s="144" t="s">
        <v>445</v>
      </c>
      <c r="N129" s="148">
        <v>105</v>
      </c>
      <c r="O129" s="80"/>
    </row>
    <row r="130" spans="1:15" ht="30" customHeight="1" x14ac:dyDescent="0.25">
      <c r="A130" s="178"/>
      <c r="B130" s="145"/>
      <c r="C130" s="9" t="s">
        <v>45</v>
      </c>
      <c r="D130" s="2" t="s">
        <v>367</v>
      </c>
      <c r="E130" s="147"/>
      <c r="F130" s="36"/>
      <c r="G130" s="131"/>
      <c r="H130" s="162"/>
      <c r="I130" s="33"/>
      <c r="J130" s="159"/>
      <c r="K130" s="72" t="s">
        <v>21</v>
      </c>
      <c r="L130" s="155"/>
      <c r="M130" s="145"/>
      <c r="N130" s="148"/>
      <c r="O130" s="80"/>
    </row>
    <row r="131" spans="1:15" ht="30" customHeight="1" x14ac:dyDescent="0.25">
      <c r="A131" s="178"/>
      <c r="B131" s="145"/>
      <c r="C131" s="9" t="s">
        <v>45</v>
      </c>
      <c r="D131" s="2" t="s">
        <v>368</v>
      </c>
      <c r="E131" s="147"/>
      <c r="F131" s="36"/>
      <c r="G131" s="131"/>
      <c r="H131" s="162"/>
      <c r="I131" s="33"/>
      <c r="J131" s="159"/>
      <c r="K131" s="72" t="s">
        <v>21</v>
      </c>
      <c r="L131" s="155"/>
      <c r="M131" s="145"/>
      <c r="N131" s="148"/>
      <c r="O131" s="80"/>
    </row>
    <row r="132" spans="1:15" ht="30" customHeight="1" x14ac:dyDescent="0.25">
      <c r="A132" s="178"/>
      <c r="B132" s="145"/>
      <c r="C132" s="9" t="s">
        <v>45</v>
      </c>
      <c r="D132" s="3" t="s">
        <v>369</v>
      </c>
      <c r="E132" s="147"/>
      <c r="F132" s="36"/>
      <c r="G132" s="131"/>
      <c r="H132" s="162"/>
      <c r="I132" s="33"/>
      <c r="J132" s="159"/>
      <c r="K132" s="72" t="s">
        <v>21</v>
      </c>
      <c r="L132" s="155"/>
      <c r="M132" s="145"/>
      <c r="N132" s="148"/>
      <c r="O132" s="80"/>
    </row>
    <row r="133" spans="1:15" ht="30" customHeight="1" x14ac:dyDescent="0.25">
      <c r="A133" s="178"/>
      <c r="B133" s="145"/>
      <c r="C133" s="9" t="s">
        <v>45</v>
      </c>
      <c r="D133" s="3" t="s">
        <v>370</v>
      </c>
      <c r="E133" s="147"/>
      <c r="F133" s="36"/>
      <c r="G133" s="131"/>
      <c r="H133" s="162"/>
      <c r="I133" s="33"/>
      <c r="J133" s="159"/>
      <c r="K133" s="72" t="s">
        <v>21</v>
      </c>
      <c r="L133" s="155"/>
      <c r="M133" s="145"/>
      <c r="N133" s="148"/>
      <c r="O133" s="80"/>
    </row>
    <row r="134" spans="1:15" ht="30" customHeight="1" x14ac:dyDescent="0.25">
      <c r="A134" s="178"/>
      <c r="B134" s="145"/>
      <c r="C134" s="9" t="s">
        <v>45</v>
      </c>
      <c r="D134" s="3" t="s">
        <v>371</v>
      </c>
      <c r="E134" s="147"/>
      <c r="F134" s="36"/>
      <c r="G134" s="131"/>
      <c r="H134" s="162"/>
      <c r="I134" s="33"/>
      <c r="J134" s="159"/>
      <c r="K134" s="72" t="s">
        <v>21</v>
      </c>
      <c r="L134" s="155"/>
      <c r="M134" s="145"/>
      <c r="N134" s="148"/>
      <c r="O134" s="80"/>
    </row>
    <row r="135" spans="1:15" ht="30" customHeight="1" x14ac:dyDescent="0.25">
      <c r="A135" s="178"/>
      <c r="B135" s="145"/>
      <c r="C135" s="9" t="s">
        <v>45</v>
      </c>
      <c r="D135" s="3" t="s">
        <v>372</v>
      </c>
      <c r="E135" s="147"/>
      <c r="F135" s="36"/>
      <c r="G135" s="131"/>
      <c r="H135" s="162"/>
      <c r="I135" s="33"/>
      <c r="J135" s="159"/>
      <c r="K135" s="72" t="s">
        <v>21</v>
      </c>
      <c r="L135" s="155"/>
      <c r="M135" s="145"/>
      <c r="N135" s="148"/>
      <c r="O135" s="80"/>
    </row>
    <row r="136" spans="1:15" ht="30" customHeight="1" x14ac:dyDescent="0.25">
      <c r="A136" s="178"/>
      <c r="B136" s="145"/>
      <c r="C136" s="9" t="s">
        <v>45</v>
      </c>
      <c r="D136" s="2" t="s">
        <v>373</v>
      </c>
      <c r="E136" s="147"/>
      <c r="F136" s="36"/>
      <c r="G136" s="131"/>
      <c r="H136" s="162"/>
      <c r="I136" s="33"/>
      <c r="J136" s="159"/>
      <c r="K136" s="72" t="s">
        <v>21</v>
      </c>
      <c r="L136" s="155"/>
      <c r="M136" s="145"/>
      <c r="N136" s="148"/>
      <c r="O136" s="80"/>
    </row>
    <row r="137" spans="1:15" ht="130.5" customHeight="1" x14ac:dyDescent="0.25">
      <c r="A137" s="178"/>
      <c r="B137" s="146"/>
      <c r="C137" s="9" t="s">
        <v>45</v>
      </c>
      <c r="D137" s="3" t="s">
        <v>374</v>
      </c>
      <c r="E137" s="147"/>
      <c r="F137" s="36" t="s">
        <v>375</v>
      </c>
      <c r="G137" s="131"/>
      <c r="H137" s="163"/>
      <c r="I137" s="8" t="s">
        <v>75</v>
      </c>
      <c r="J137" s="160"/>
      <c r="K137" s="72" t="s">
        <v>21</v>
      </c>
      <c r="L137" s="156"/>
      <c r="M137" s="146"/>
      <c r="N137" s="148"/>
      <c r="O137" s="80"/>
    </row>
    <row r="138" spans="1:15" ht="258.75" customHeight="1" x14ac:dyDescent="0.25">
      <c r="A138" s="178"/>
      <c r="B138" s="144" t="s">
        <v>376</v>
      </c>
      <c r="C138" s="9"/>
      <c r="D138" s="8" t="s">
        <v>377</v>
      </c>
      <c r="E138" s="147"/>
      <c r="F138" s="64"/>
      <c r="G138" s="131" t="s">
        <v>378</v>
      </c>
      <c r="H138" s="240" t="s">
        <v>379</v>
      </c>
      <c r="I138" s="33"/>
      <c r="J138" s="157" t="s">
        <v>30</v>
      </c>
      <c r="K138" s="72" t="s">
        <v>21</v>
      </c>
      <c r="L138" s="154">
        <f t="shared" si="14"/>
        <v>1</v>
      </c>
      <c r="M138" s="241" t="s">
        <v>445</v>
      </c>
      <c r="N138" s="148">
        <v>106</v>
      </c>
      <c r="O138" s="80"/>
    </row>
    <row r="139" spans="1:15" ht="45.75" customHeight="1" x14ac:dyDescent="0.25">
      <c r="A139" s="178"/>
      <c r="B139" s="145"/>
      <c r="C139" s="9" t="s">
        <v>45</v>
      </c>
      <c r="D139" s="2" t="s">
        <v>367</v>
      </c>
      <c r="E139" s="147"/>
      <c r="F139" s="64"/>
      <c r="G139" s="131"/>
      <c r="H139" s="240"/>
      <c r="I139" s="33"/>
      <c r="J139" s="157"/>
      <c r="K139" s="72" t="s">
        <v>21</v>
      </c>
      <c r="L139" s="155"/>
      <c r="M139" s="242"/>
      <c r="N139" s="148"/>
      <c r="O139" s="80"/>
    </row>
    <row r="140" spans="1:15" ht="45.75" customHeight="1" x14ac:dyDescent="0.25">
      <c r="A140" s="178"/>
      <c r="B140" s="145"/>
      <c r="C140" s="9" t="s">
        <v>45</v>
      </c>
      <c r="D140" s="2" t="s">
        <v>368</v>
      </c>
      <c r="E140" s="147"/>
      <c r="F140" s="64"/>
      <c r="G140" s="131"/>
      <c r="H140" s="240"/>
      <c r="I140" s="33"/>
      <c r="J140" s="157"/>
      <c r="K140" s="72" t="s">
        <v>21</v>
      </c>
      <c r="L140" s="155"/>
      <c r="M140" s="242"/>
      <c r="N140" s="148"/>
      <c r="O140" s="80"/>
    </row>
    <row r="141" spans="1:15" ht="45.75" customHeight="1" x14ac:dyDescent="0.25">
      <c r="A141" s="178"/>
      <c r="B141" s="145"/>
      <c r="C141" s="9" t="s">
        <v>45</v>
      </c>
      <c r="D141" s="2" t="s">
        <v>369</v>
      </c>
      <c r="E141" s="147"/>
      <c r="F141" s="64"/>
      <c r="G141" s="131"/>
      <c r="H141" s="240"/>
      <c r="I141" s="33"/>
      <c r="J141" s="157"/>
      <c r="K141" s="72" t="s">
        <v>21</v>
      </c>
      <c r="L141" s="155"/>
      <c r="M141" s="242"/>
      <c r="N141" s="148"/>
      <c r="O141" s="80"/>
    </row>
    <row r="142" spans="1:15" ht="45.75" customHeight="1" x14ac:dyDescent="0.25">
      <c r="A142" s="178"/>
      <c r="B142" s="145"/>
      <c r="C142" s="9" t="s">
        <v>45</v>
      </c>
      <c r="D142" s="2" t="s">
        <v>380</v>
      </c>
      <c r="E142" s="147"/>
      <c r="F142" s="64"/>
      <c r="G142" s="131"/>
      <c r="H142" s="240"/>
      <c r="I142" s="33"/>
      <c r="J142" s="157"/>
      <c r="K142" s="72" t="s">
        <v>21</v>
      </c>
      <c r="L142" s="155"/>
      <c r="M142" s="242"/>
      <c r="N142" s="148"/>
      <c r="O142" s="80"/>
    </row>
    <row r="143" spans="1:15" ht="45.75" customHeight="1" x14ac:dyDescent="0.25">
      <c r="A143" s="178"/>
      <c r="B143" s="145"/>
      <c r="C143" s="9" t="s">
        <v>45</v>
      </c>
      <c r="D143" s="2" t="s">
        <v>371</v>
      </c>
      <c r="E143" s="147"/>
      <c r="F143" s="64"/>
      <c r="G143" s="131"/>
      <c r="H143" s="240"/>
      <c r="I143" s="33"/>
      <c r="J143" s="157"/>
      <c r="K143" s="72" t="s">
        <v>21</v>
      </c>
      <c r="L143" s="155"/>
      <c r="M143" s="242"/>
      <c r="N143" s="148"/>
      <c r="O143" s="80"/>
    </row>
    <row r="144" spans="1:15" ht="45.75" customHeight="1" x14ac:dyDescent="0.25">
      <c r="A144" s="178"/>
      <c r="B144" s="145"/>
      <c r="C144" s="9" t="s">
        <v>45</v>
      </c>
      <c r="D144" s="3" t="s">
        <v>372</v>
      </c>
      <c r="E144" s="147"/>
      <c r="F144" s="64"/>
      <c r="G144" s="131"/>
      <c r="H144" s="240"/>
      <c r="I144" s="33"/>
      <c r="J144" s="157"/>
      <c r="K144" s="72" t="s">
        <v>21</v>
      </c>
      <c r="L144" s="155"/>
      <c r="M144" s="242"/>
      <c r="N144" s="148"/>
      <c r="O144" s="80"/>
    </row>
    <row r="145" spans="1:15" ht="45.75" customHeight="1" x14ac:dyDescent="0.25">
      <c r="A145" s="178"/>
      <c r="B145" s="145"/>
      <c r="C145" s="9" t="s">
        <v>45</v>
      </c>
      <c r="D145" s="2" t="s">
        <v>381</v>
      </c>
      <c r="E145" s="147"/>
      <c r="F145" s="64"/>
      <c r="G145" s="131"/>
      <c r="H145" s="240"/>
      <c r="I145" s="33"/>
      <c r="J145" s="157"/>
      <c r="K145" s="72" t="s">
        <v>21</v>
      </c>
      <c r="L145" s="155"/>
      <c r="M145" s="242"/>
      <c r="N145" s="148"/>
      <c r="O145" s="80"/>
    </row>
    <row r="146" spans="1:15" ht="45.75" customHeight="1" x14ac:dyDescent="0.25">
      <c r="A146" s="178"/>
      <c r="B146" s="145"/>
      <c r="C146" s="9" t="s">
        <v>45</v>
      </c>
      <c r="D146" s="2" t="s">
        <v>382</v>
      </c>
      <c r="E146" s="147"/>
      <c r="F146" s="64"/>
      <c r="G146" s="131"/>
      <c r="H146" s="240"/>
      <c r="I146" s="33"/>
      <c r="J146" s="157"/>
      <c r="K146" s="72" t="s">
        <v>21</v>
      </c>
      <c r="L146" s="155"/>
      <c r="M146" s="242"/>
      <c r="N146" s="148"/>
      <c r="O146" s="80"/>
    </row>
    <row r="147" spans="1:15" ht="45.75" customHeight="1" x14ac:dyDescent="0.25">
      <c r="A147" s="178"/>
      <c r="B147" s="145"/>
      <c r="C147" s="9" t="s">
        <v>45</v>
      </c>
      <c r="D147" s="2" t="s">
        <v>383</v>
      </c>
      <c r="E147" s="147"/>
      <c r="F147" s="64"/>
      <c r="G147" s="131"/>
      <c r="H147" s="240"/>
      <c r="I147" s="33"/>
      <c r="J147" s="157"/>
      <c r="K147" s="72" t="s">
        <v>21</v>
      </c>
      <c r="L147" s="155"/>
      <c r="M147" s="242"/>
      <c r="N147" s="148"/>
      <c r="O147" s="80"/>
    </row>
    <row r="148" spans="1:15" ht="45.75" customHeight="1" x14ac:dyDescent="0.25">
      <c r="A148" s="178"/>
      <c r="B148" s="145"/>
      <c r="C148" s="9" t="s">
        <v>45</v>
      </c>
      <c r="D148" s="2" t="s">
        <v>384</v>
      </c>
      <c r="E148" s="147"/>
      <c r="F148" s="64"/>
      <c r="G148" s="131"/>
      <c r="H148" s="240"/>
      <c r="I148" s="33"/>
      <c r="J148" s="157"/>
      <c r="K148" s="72" t="s">
        <v>21</v>
      </c>
      <c r="L148" s="155"/>
      <c r="M148" s="242"/>
      <c r="N148" s="148"/>
      <c r="O148" s="80"/>
    </row>
    <row r="149" spans="1:15" ht="45.75" customHeight="1" x14ac:dyDescent="0.25">
      <c r="A149" s="178"/>
      <c r="B149" s="145"/>
      <c r="C149" s="9" t="s">
        <v>45</v>
      </c>
      <c r="D149" s="2" t="s">
        <v>385</v>
      </c>
      <c r="E149" s="147"/>
      <c r="F149" s="64"/>
      <c r="G149" s="131"/>
      <c r="H149" s="240"/>
      <c r="I149" s="33"/>
      <c r="J149" s="157"/>
      <c r="K149" s="72" t="s">
        <v>21</v>
      </c>
      <c r="L149" s="155"/>
      <c r="M149" s="242"/>
      <c r="N149" s="148"/>
      <c r="O149" s="80"/>
    </row>
    <row r="150" spans="1:15" ht="45.75" customHeight="1" x14ac:dyDescent="0.25">
      <c r="A150" s="178"/>
      <c r="B150" s="145"/>
      <c r="C150" s="9" t="s">
        <v>45</v>
      </c>
      <c r="D150" s="2" t="s">
        <v>386</v>
      </c>
      <c r="E150" s="147"/>
      <c r="F150" s="64"/>
      <c r="G150" s="131"/>
      <c r="H150" s="240"/>
      <c r="I150" s="33"/>
      <c r="J150" s="157"/>
      <c r="K150" s="72" t="s">
        <v>21</v>
      </c>
      <c r="L150" s="155"/>
      <c r="M150" s="242"/>
      <c r="N150" s="148"/>
      <c r="O150" s="80"/>
    </row>
    <row r="151" spans="1:15" ht="45.75" customHeight="1" x14ac:dyDescent="0.25">
      <c r="A151" s="178"/>
      <c r="B151" s="145"/>
      <c r="C151" s="9" t="s">
        <v>45</v>
      </c>
      <c r="D151" s="2" t="s">
        <v>387</v>
      </c>
      <c r="E151" s="147"/>
      <c r="F151" s="64"/>
      <c r="G151" s="131"/>
      <c r="H151" s="240"/>
      <c r="I151" s="33"/>
      <c r="J151" s="157"/>
      <c r="K151" s="72" t="s">
        <v>21</v>
      </c>
      <c r="L151" s="155"/>
      <c r="M151" s="242"/>
      <c r="N151" s="148"/>
      <c r="O151" s="80"/>
    </row>
    <row r="152" spans="1:15" ht="88.5" customHeight="1" x14ac:dyDescent="0.25">
      <c r="A152" s="178"/>
      <c r="B152" s="146"/>
      <c r="C152" s="9" t="s">
        <v>45</v>
      </c>
      <c r="D152" s="2" t="s">
        <v>388</v>
      </c>
      <c r="E152" s="147"/>
      <c r="F152" s="36" t="s">
        <v>389</v>
      </c>
      <c r="G152" s="131"/>
      <c r="H152" s="240" t="s">
        <v>83</v>
      </c>
      <c r="I152" s="8" t="s">
        <v>75</v>
      </c>
      <c r="J152" s="157"/>
      <c r="K152" s="72" t="s">
        <v>21</v>
      </c>
      <c r="L152" s="156"/>
      <c r="M152" s="242"/>
      <c r="N152" s="148"/>
      <c r="O152" s="80"/>
    </row>
    <row r="153" spans="1:15" ht="66.75" customHeight="1" x14ac:dyDescent="0.25">
      <c r="A153" s="178"/>
      <c r="B153" s="144" t="s">
        <v>390</v>
      </c>
      <c r="C153" s="9"/>
      <c r="D153" s="98" t="s">
        <v>391</v>
      </c>
      <c r="E153" s="147"/>
      <c r="F153" s="36"/>
      <c r="G153" s="131" t="s">
        <v>392</v>
      </c>
      <c r="H153" s="147" t="s">
        <v>19</v>
      </c>
      <c r="I153" s="33"/>
      <c r="J153" s="147" t="s">
        <v>30</v>
      </c>
      <c r="K153" s="72" t="s">
        <v>21</v>
      </c>
      <c r="L153" s="154">
        <f>IF(K153="Si",1,IF(K153="No",0,"error"))</f>
        <v>1</v>
      </c>
      <c r="M153" s="147" t="s">
        <v>442</v>
      </c>
      <c r="N153" s="148">
        <v>107</v>
      </c>
      <c r="O153" s="80"/>
    </row>
    <row r="154" spans="1:15" ht="30" customHeight="1" x14ac:dyDescent="0.25">
      <c r="A154" s="178"/>
      <c r="B154" s="145"/>
      <c r="C154" s="9" t="s">
        <v>45</v>
      </c>
      <c r="D154" s="2" t="s">
        <v>380</v>
      </c>
      <c r="E154" s="147"/>
      <c r="F154" s="36"/>
      <c r="G154" s="131"/>
      <c r="H154" s="147"/>
      <c r="I154" s="33"/>
      <c r="J154" s="147"/>
      <c r="K154" s="72" t="s">
        <v>21</v>
      </c>
      <c r="L154" s="155"/>
      <c r="M154" s="147"/>
      <c r="N154" s="148"/>
      <c r="O154" s="80" t="s">
        <v>51</v>
      </c>
    </row>
    <row r="155" spans="1:15" x14ac:dyDescent="0.25">
      <c r="A155" s="178"/>
      <c r="B155" s="145"/>
      <c r="C155" s="9" t="s">
        <v>45</v>
      </c>
      <c r="D155" s="2" t="s">
        <v>371</v>
      </c>
      <c r="E155" s="147"/>
      <c r="F155" s="36"/>
      <c r="G155" s="131"/>
      <c r="H155" s="147"/>
      <c r="I155" s="33"/>
      <c r="J155" s="147"/>
      <c r="K155" s="72" t="s">
        <v>21</v>
      </c>
      <c r="L155" s="155"/>
      <c r="M155" s="147"/>
      <c r="N155" s="148"/>
      <c r="O155" s="80"/>
    </row>
    <row r="156" spans="1:15" ht="30" x14ac:dyDescent="0.25">
      <c r="A156" s="178"/>
      <c r="B156" s="145"/>
      <c r="C156" s="9" t="s">
        <v>45</v>
      </c>
      <c r="D156" s="3" t="s">
        <v>372</v>
      </c>
      <c r="E156" s="147"/>
      <c r="F156" s="36"/>
      <c r="G156" s="131"/>
      <c r="H156" s="147"/>
      <c r="I156" s="33"/>
      <c r="J156" s="147"/>
      <c r="K156" s="72" t="s">
        <v>21</v>
      </c>
      <c r="L156" s="155"/>
      <c r="M156" s="147"/>
      <c r="N156" s="148"/>
      <c r="O156" s="80"/>
    </row>
    <row r="157" spans="1:15" ht="30" customHeight="1" x14ac:dyDescent="0.25">
      <c r="A157" s="178"/>
      <c r="B157" s="145"/>
      <c r="C157" s="9" t="s">
        <v>45</v>
      </c>
      <c r="D157" s="2" t="s">
        <v>373</v>
      </c>
      <c r="E157" s="147"/>
      <c r="F157" s="36"/>
      <c r="G157" s="131"/>
      <c r="H157" s="147"/>
      <c r="I157" s="33"/>
      <c r="J157" s="147"/>
      <c r="K157" s="72" t="s">
        <v>21</v>
      </c>
      <c r="L157" s="155"/>
      <c r="M157" s="147"/>
      <c r="N157" s="148"/>
      <c r="O157" s="80"/>
    </row>
    <row r="158" spans="1:15" ht="30" customHeight="1" x14ac:dyDescent="0.25">
      <c r="A158" s="178"/>
      <c r="B158" s="145"/>
      <c r="C158" s="9" t="s">
        <v>45</v>
      </c>
      <c r="D158" s="2" t="s">
        <v>381</v>
      </c>
      <c r="E158" s="147"/>
      <c r="F158" s="36"/>
      <c r="G158" s="131"/>
      <c r="H158" s="147"/>
      <c r="I158" s="33"/>
      <c r="J158" s="147"/>
      <c r="K158" s="72" t="s">
        <v>21</v>
      </c>
      <c r="L158" s="155"/>
      <c r="M158" s="147"/>
      <c r="N158" s="148"/>
      <c r="O158" s="80"/>
    </row>
    <row r="159" spans="1:15" ht="30" customHeight="1" x14ac:dyDescent="0.25">
      <c r="A159" s="178"/>
      <c r="B159" s="145"/>
      <c r="C159" s="9" t="s">
        <v>45</v>
      </c>
      <c r="D159" s="2" t="s">
        <v>393</v>
      </c>
      <c r="E159" s="147"/>
      <c r="F159" s="36"/>
      <c r="G159" s="131"/>
      <c r="H159" s="147"/>
      <c r="I159" s="33"/>
      <c r="J159" s="147"/>
      <c r="K159" s="72" t="s">
        <v>21</v>
      </c>
      <c r="L159" s="155"/>
      <c r="M159" s="147"/>
      <c r="N159" s="148"/>
      <c r="O159" s="80"/>
    </row>
    <row r="160" spans="1:15" x14ac:dyDescent="0.25">
      <c r="A160" s="178"/>
      <c r="B160" s="145"/>
      <c r="C160" s="9" t="s">
        <v>45</v>
      </c>
      <c r="D160" s="2" t="s">
        <v>394</v>
      </c>
      <c r="E160" s="147"/>
      <c r="F160" s="36"/>
      <c r="G160" s="131"/>
      <c r="H160" s="147"/>
      <c r="I160" s="33"/>
      <c r="J160" s="147"/>
      <c r="K160" s="72" t="s">
        <v>21</v>
      </c>
      <c r="L160" s="155"/>
      <c r="M160" s="147"/>
      <c r="N160" s="148"/>
      <c r="O160" s="80"/>
    </row>
    <row r="161" spans="1:15" ht="60" x14ac:dyDescent="0.25">
      <c r="A161" s="178"/>
      <c r="B161" s="146"/>
      <c r="C161" s="9" t="s">
        <v>45</v>
      </c>
      <c r="D161" s="2" t="s">
        <v>395</v>
      </c>
      <c r="E161" s="147"/>
      <c r="F161" s="65" t="s">
        <v>396</v>
      </c>
      <c r="G161" s="131"/>
      <c r="H161" s="147"/>
      <c r="I161" s="8" t="s">
        <v>397</v>
      </c>
      <c r="J161" s="147"/>
      <c r="K161" s="72" t="s">
        <v>21</v>
      </c>
      <c r="L161" s="156"/>
      <c r="M161" s="147"/>
      <c r="N161" s="148"/>
      <c r="O161" s="80"/>
    </row>
    <row r="162" spans="1:15" ht="144.75" customHeight="1" x14ac:dyDescent="0.25">
      <c r="A162" s="178"/>
      <c r="B162" s="98" t="s">
        <v>398</v>
      </c>
      <c r="C162" s="9" t="s">
        <v>45</v>
      </c>
      <c r="D162" s="8" t="s">
        <v>399</v>
      </c>
      <c r="E162" s="27"/>
      <c r="F162" s="93" t="s">
        <v>400</v>
      </c>
      <c r="G162" s="131" t="s">
        <v>471</v>
      </c>
      <c r="H162" s="41" t="s">
        <v>397</v>
      </c>
      <c r="I162" s="25"/>
      <c r="J162" s="39" t="s">
        <v>30</v>
      </c>
      <c r="K162" s="101" t="s">
        <v>21</v>
      </c>
      <c r="L162" s="89">
        <f t="shared" ref="L162:L166" si="15">IF(K162="Si",1,IF(K162="No",0,"error"))</f>
        <v>1</v>
      </c>
      <c r="M162" s="14" t="s">
        <v>472</v>
      </c>
      <c r="N162" s="4">
        <v>108</v>
      </c>
      <c r="O162" s="80"/>
    </row>
    <row r="163" spans="1:15" ht="115.5" customHeight="1" x14ac:dyDescent="0.25">
      <c r="A163" s="178"/>
      <c r="B163" s="98" t="s">
        <v>401</v>
      </c>
      <c r="C163" s="9" t="s">
        <v>45</v>
      </c>
      <c r="D163" s="8" t="s">
        <v>402</v>
      </c>
      <c r="E163" s="8" t="s">
        <v>403</v>
      </c>
      <c r="F163" s="36" t="s">
        <v>404</v>
      </c>
      <c r="G163" s="131" t="s">
        <v>471</v>
      </c>
      <c r="H163" s="85" t="s">
        <v>397</v>
      </c>
      <c r="I163" s="8" t="s">
        <v>83</v>
      </c>
      <c r="J163" s="39" t="s">
        <v>30</v>
      </c>
      <c r="K163" s="101" t="s">
        <v>21</v>
      </c>
      <c r="L163" s="89">
        <f t="shared" si="15"/>
        <v>1</v>
      </c>
      <c r="M163" s="14" t="s">
        <v>472</v>
      </c>
      <c r="N163" s="4">
        <v>109</v>
      </c>
      <c r="O163" s="80"/>
    </row>
    <row r="164" spans="1:15" ht="80.25" customHeight="1" x14ac:dyDescent="0.25">
      <c r="A164" s="178"/>
      <c r="B164" s="144" t="s">
        <v>405</v>
      </c>
      <c r="C164" s="9" t="s">
        <v>45</v>
      </c>
      <c r="D164" s="8" t="s">
        <v>406</v>
      </c>
      <c r="E164" s="147" t="s">
        <v>407</v>
      </c>
      <c r="F164" s="8"/>
      <c r="G164" s="138" t="s">
        <v>466</v>
      </c>
      <c r="H164" s="144" t="s">
        <v>19</v>
      </c>
      <c r="I164" s="25"/>
      <c r="J164" s="158" t="s">
        <v>30</v>
      </c>
      <c r="K164" s="243" t="s">
        <v>21</v>
      </c>
      <c r="L164" s="173">
        <f t="shared" si="15"/>
        <v>1</v>
      </c>
      <c r="M164" s="144" t="s">
        <v>467</v>
      </c>
      <c r="N164" s="148">
        <v>110</v>
      </c>
      <c r="O164" s="80"/>
    </row>
    <row r="165" spans="1:15" ht="62.25" customHeight="1" x14ac:dyDescent="0.25">
      <c r="A165" s="178"/>
      <c r="B165" s="146"/>
      <c r="C165" s="9" t="s">
        <v>45</v>
      </c>
      <c r="D165" s="8" t="s">
        <v>408</v>
      </c>
      <c r="E165" s="147"/>
      <c r="F165" s="8" t="s">
        <v>409</v>
      </c>
      <c r="G165" s="131" t="s">
        <v>466</v>
      </c>
      <c r="H165" s="146" t="s">
        <v>397</v>
      </c>
      <c r="I165" s="10" t="s">
        <v>410</v>
      </c>
      <c r="J165" s="160"/>
      <c r="K165" s="243"/>
      <c r="L165" s="173"/>
      <c r="M165" s="146" t="s">
        <v>411</v>
      </c>
      <c r="N165" s="148"/>
      <c r="O165" s="80"/>
    </row>
    <row r="166" spans="1:15" ht="72.75" customHeight="1" x14ac:dyDescent="0.25">
      <c r="A166" s="178"/>
      <c r="B166" s="144" t="s">
        <v>412</v>
      </c>
      <c r="C166" s="9" t="s">
        <v>45</v>
      </c>
      <c r="D166" s="8" t="s">
        <v>413</v>
      </c>
      <c r="E166" s="8" t="s">
        <v>414</v>
      </c>
      <c r="F166" s="8"/>
      <c r="G166" s="28" t="s">
        <v>415</v>
      </c>
      <c r="H166" s="161" t="s">
        <v>416</v>
      </c>
      <c r="I166" s="25"/>
      <c r="J166" s="158" t="s">
        <v>30</v>
      </c>
      <c r="K166" s="171" t="s">
        <v>21</v>
      </c>
      <c r="L166" s="173">
        <f t="shared" si="15"/>
        <v>1</v>
      </c>
      <c r="M166" s="175" t="s">
        <v>473</v>
      </c>
      <c r="N166" s="148">
        <v>111</v>
      </c>
      <c r="O166" s="80"/>
    </row>
    <row r="167" spans="1:15" ht="78.75" customHeight="1" x14ac:dyDescent="0.25">
      <c r="A167" s="178"/>
      <c r="B167" s="146"/>
      <c r="C167" s="9" t="s">
        <v>45</v>
      </c>
      <c r="D167" s="8" t="s">
        <v>417</v>
      </c>
      <c r="E167" s="8"/>
      <c r="F167" s="14" t="s">
        <v>418</v>
      </c>
      <c r="G167" s="28"/>
      <c r="H167" s="163"/>
      <c r="I167" s="8" t="s">
        <v>353</v>
      </c>
      <c r="J167" s="160"/>
      <c r="K167" s="172"/>
      <c r="L167" s="173"/>
      <c r="M167" s="176"/>
      <c r="N167" s="148"/>
      <c r="O167" s="80"/>
    </row>
    <row r="168" spans="1:15" ht="75" customHeight="1" x14ac:dyDescent="0.25">
      <c r="A168" s="178"/>
      <c r="B168" s="98" t="s">
        <v>419</v>
      </c>
      <c r="C168" s="9" t="s">
        <v>45</v>
      </c>
      <c r="D168" s="8" t="s">
        <v>420</v>
      </c>
      <c r="E168" s="98" t="s">
        <v>421</v>
      </c>
      <c r="F168" s="8" t="s">
        <v>422</v>
      </c>
      <c r="G168" s="28" t="s">
        <v>423</v>
      </c>
      <c r="H168" s="161" t="s">
        <v>353</v>
      </c>
      <c r="I168" s="8" t="s">
        <v>353</v>
      </c>
      <c r="J168" s="39" t="s">
        <v>34</v>
      </c>
      <c r="K168" s="102" t="s">
        <v>21</v>
      </c>
      <c r="L168" s="84">
        <f t="shared" ref="L168" si="16">IF(K168="Si",1,IF(K168="No",0,"error"))</f>
        <v>1</v>
      </c>
      <c r="M168" s="91" t="s">
        <v>483</v>
      </c>
      <c r="N168" s="4">
        <v>112</v>
      </c>
      <c r="O168" s="80"/>
    </row>
    <row r="169" spans="1:15" ht="92.25" customHeight="1" x14ac:dyDescent="0.25">
      <c r="A169" s="178"/>
      <c r="B169" s="144" t="s">
        <v>424</v>
      </c>
      <c r="C169" s="9" t="s">
        <v>45</v>
      </c>
      <c r="D169" s="8" t="s">
        <v>425</v>
      </c>
      <c r="E169" s="98" t="s">
        <v>426</v>
      </c>
      <c r="F169" s="8"/>
      <c r="G169" s="28" t="s">
        <v>423</v>
      </c>
      <c r="H169" s="162"/>
      <c r="I169" s="33"/>
      <c r="J169" s="39" t="s">
        <v>34</v>
      </c>
      <c r="K169" s="102" t="s">
        <v>21</v>
      </c>
      <c r="L169" s="84">
        <f t="shared" ref="L169:L170" si="17">IF(K169="Si",1,IF(K169="No",0,"error"))</f>
        <v>1</v>
      </c>
      <c r="M169" s="14" t="s">
        <v>453</v>
      </c>
      <c r="N169" s="4">
        <v>113</v>
      </c>
      <c r="O169" s="80"/>
    </row>
    <row r="170" spans="1:15" ht="92.25" customHeight="1" x14ac:dyDescent="0.25">
      <c r="A170" s="178"/>
      <c r="B170" s="145"/>
      <c r="C170" s="9" t="s">
        <v>45</v>
      </c>
      <c r="D170" s="8" t="s">
        <v>427</v>
      </c>
      <c r="E170" s="8" t="s">
        <v>428</v>
      </c>
      <c r="F170" s="8"/>
      <c r="G170" s="28" t="s">
        <v>423</v>
      </c>
      <c r="H170" s="162"/>
      <c r="I170" s="33"/>
      <c r="J170" s="39" t="s">
        <v>34</v>
      </c>
      <c r="K170" s="102" t="s">
        <v>21</v>
      </c>
      <c r="L170" s="84">
        <f t="shared" si="17"/>
        <v>1</v>
      </c>
      <c r="M170" s="51" t="s">
        <v>96</v>
      </c>
      <c r="N170" s="4">
        <v>114</v>
      </c>
      <c r="O170" s="80"/>
    </row>
    <row r="171" spans="1:15" ht="92.25" customHeight="1" x14ac:dyDescent="0.25">
      <c r="A171" s="178"/>
      <c r="B171" s="145"/>
      <c r="C171" s="9" t="s">
        <v>25</v>
      </c>
      <c r="D171" s="2" t="s">
        <v>429</v>
      </c>
      <c r="E171" s="8" t="s">
        <v>428</v>
      </c>
      <c r="F171" s="8"/>
      <c r="G171" s="28" t="s">
        <v>423</v>
      </c>
      <c r="H171" s="162"/>
      <c r="I171" s="33"/>
      <c r="J171" s="39" t="s">
        <v>34</v>
      </c>
      <c r="K171" s="102" t="s">
        <v>21</v>
      </c>
      <c r="L171" s="84">
        <f t="shared" ref="L171:L173" si="18">IF(K171="Si",1,IF(K171="No",0,"error"))</f>
        <v>1</v>
      </c>
      <c r="M171" s="51" t="s">
        <v>96</v>
      </c>
      <c r="N171" s="4">
        <v>115</v>
      </c>
      <c r="O171" s="80"/>
    </row>
    <row r="172" spans="1:15" ht="92.25" customHeight="1" x14ac:dyDescent="0.25">
      <c r="A172" s="178"/>
      <c r="B172" s="145"/>
      <c r="C172" s="9" t="s">
        <v>31</v>
      </c>
      <c r="D172" s="2" t="s">
        <v>430</v>
      </c>
      <c r="E172" s="8" t="s">
        <v>428</v>
      </c>
      <c r="F172" s="8"/>
      <c r="G172" s="28" t="s">
        <v>423</v>
      </c>
      <c r="H172" s="162"/>
      <c r="I172" s="33"/>
      <c r="J172" s="39" t="s">
        <v>34</v>
      </c>
      <c r="K172" s="102" t="s">
        <v>21</v>
      </c>
      <c r="L172" s="84">
        <f t="shared" si="18"/>
        <v>1</v>
      </c>
      <c r="M172" s="51" t="s">
        <v>96</v>
      </c>
      <c r="N172" s="4">
        <v>116</v>
      </c>
      <c r="O172" s="80"/>
    </row>
    <row r="173" spans="1:15" ht="92.25" customHeight="1" x14ac:dyDescent="0.25">
      <c r="A173" s="178"/>
      <c r="B173" s="145"/>
      <c r="C173" s="9" t="s">
        <v>35</v>
      </c>
      <c r="D173" s="2" t="s">
        <v>431</v>
      </c>
      <c r="E173" s="8" t="s">
        <v>428</v>
      </c>
      <c r="F173" s="8"/>
      <c r="G173" s="28" t="s">
        <v>423</v>
      </c>
      <c r="H173" s="162"/>
      <c r="I173" s="33"/>
      <c r="J173" s="39" t="s">
        <v>34</v>
      </c>
      <c r="K173" s="102" t="s">
        <v>21</v>
      </c>
      <c r="L173" s="84">
        <f t="shared" si="18"/>
        <v>1</v>
      </c>
      <c r="M173" s="51" t="s">
        <v>96</v>
      </c>
      <c r="N173" s="4">
        <v>117</v>
      </c>
      <c r="O173" s="80"/>
    </row>
    <row r="174" spans="1:15" ht="92.25" customHeight="1" x14ac:dyDescent="0.25">
      <c r="A174" s="179"/>
      <c r="B174" s="146"/>
      <c r="C174" s="9" t="s">
        <v>37</v>
      </c>
      <c r="D174" s="2" t="s">
        <v>432</v>
      </c>
      <c r="E174" s="8" t="s">
        <v>428</v>
      </c>
      <c r="F174" s="14"/>
      <c r="G174" s="28" t="s">
        <v>423</v>
      </c>
      <c r="H174" s="163"/>
      <c r="I174" s="33"/>
      <c r="J174" s="39"/>
      <c r="K174" s="102" t="s">
        <v>21</v>
      </c>
      <c r="L174" s="84">
        <f t="shared" ref="L174" si="19">IF(K174="Si",1,IF(K174="No",0,"error"))</f>
        <v>1</v>
      </c>
      <c r="M174" s="51" t="s">
        <v>96</v>
      </c>
      <c r="N174" s="4">
        <v>118</v>
      </c>
      <c r="O174" s="80"/>
    </row>
    <row r="177" spans="12:12" x14ac:dyDescent="0.25">
      <c r="L177" s="4">
        <f>COUNTIF(L8:L174,1)</f>
        <v>113</v>
      </c>
    </row>
    <row r="178" spans="12:12" x14ac:dyDescent="0.25">
      <c r="L178" s="4">
        <f>COUNTIF(L8:L175,0)</f>
        <v>1</v>
      </c>
    </row>
    <row r="179" spans="12:12" x14ac:dyDescent="0.25">
      <c r="L179" s="62">
        <f>+L177+L178</f>
        <v>114</v>
      </c>
    </row>
  </sheetData>
  <autoFilter ref="G7:M174" xr:uid="{00000000-0009-0000-0000-000000000000}"/>
  <mergeCells count="131">
    <mergeCell ref="N54:N68"/>
    <mergeCell ref="N124:N128"/>
    <mergeCell ref="N129:N137"/>
    <mergeCell ref="N138:N152"/>
    <mergeCell ref="N153:N161"/>
    <mergeCell ref="N164:N165"/>
    <mergeCell ref="H138:H152"/>
    <mergeCell ref="M138:M152"/>
    <mergeCell ref="L138:L152"/>
    <mergeCell ref="H111:H113"/>
    <mergeCell ref="H115:H119"/>
    <mergeCell ref="M115:M119"/>
    <mergeCell ref="J115:J119"/>
    <mergeCell ref="J124:J128"/>
    <mergeCell ref="J153:J161"/>
    <mergeCell ref="H164:H165"/>
    <mergeCell ref="M164:M165"/>
    <mergeCell ref="K164:K165"/>
    <mergeCell ref="L164:L165"/>
    <mergeCell ref="M69:M75"/>
    <mergeCell ref="J111:J113"/>
    <mergeCell ref="M98:M101"/>
    <mergeCell ref="H81:H88"/>
    <mergeCell ref="L54:L68"/>
    <mergeCell ref="J54:J68"/>
    <mergeCell ref="J69:J75"/>
    <mergeCell ref="J89:J95"/>
    <mergeCell ref="K54:K68"/>
    <mergeCell ref="H39:H50"/>
    <mergeCell ref="M39:M50"/>
    <mergeCell ref="A5:E5"/>
    <mergeCell ref="A1:M1"/>
    <mergeCell ref="A2:M2"/>
    <mergeCell ref="A3:M3"/>
    <mergeCell ref="A4:M4"/>
    <mergeCell ref="K6:L6"/>
    <mergeCell ref="C6:D6"/>
    <mergeCell ref="J5:J6"/>
    <mergeCell ref="A23:A32"/>
    <mergeCell ref="B23:B24"/>
    <mergeCell ref="E23:E24"/>
    <mergeCell ref="I8:I12"/>
    <mergeCell ref="A8:E8"/>
    <mergeCell ref="F13:F16"/>
    <mergeCell ref="G19:G21"/>
    <mergeCell ref="H5:H6"/>
    <mergeCell ref="I5:I6"/>
    <mergeCell ref="B39:B50"/>
    <mergeCell ref="I69:I75"/>
    <mergeCell ref="I54:I68"/>
    <mergeCell ref="I88:I95"/>
    <mergeCell ref="E115:E119"/>
    <mergeCell ref="E111:E113"/>
    <mergeCell ref="A103:A119"/>
    <mergeCell ref="B54:B68"/>
    <mergeCell ref="B89:B95"/>
    <mergeCell ref="B98:B101"/>
    <mergeCell ref="B69:B72"/>
    <mergeCell ref="E15:E16"/>
    <mergeCell ref="B18:B21"/>
    <mergeCell ref="B115:B119"/>
    <mergeCell ref="G5:G6"/>
    <mergeCell ref="A33:A53"/>
    <mergeCell ref="A54:A75"/>
    <mergeCell ref="A76:A80"/>
    <mergeCell ref="A81:A102"/>
    <mergeCell ref="H89:H95"/>
    <mergeCell ref="H98:H101"/>
    <mergeCell ref="H54:H68"/>
    <mergeCell ref="E98:E101"/>
    <mergeCell ref="C69:C72"/>
    <mergeCell ref="C65:C68"/>
    <mergeCell ref="B36:B38"/>
    <mergeCell ref="E89:E95"/>
    <mergeCell ref="M166:M167"/>
    <mergeCell ref="E153:E161"/>
    <mergeCell ref="A120:A123"/>
    <mergeCell ref="A124:A128"/>
    <mergeCell ref="A129:A174"/>
    <mergeCell ref="H9:H14"/>
    <mergeCell ref="B103:B107"/>
    <mergeCell ref="H103:H108"/>
    <mergeCell ref="B111:B113"/>
    <mergeCell ref="B153:B161"/>
    <mergeCell ref="E164:E165"/>
    <mergeCell ref="B169:B174"/>
    <mergeCell ref="B138:B152"/>
    <mergeCell ref="B129:B137"/>
    <mergeCell ref="E138:E152"/>
    <mergeCell ref="E69:E75"/>
    <mergeCell ref="E77:E78"/>
    <mergeCell ref="F22:F23"/>
    <mergeCell ref="B14:B17"/>
    <mergeCell ref="A9:A22"/>
    <mergeCell ref="H168:H174"/>
    <mergeCell ref="B9:B13"/>
    <mergeCell ref="E81:E88"/>
    <mergeCell ref="F9:F12"/>
    <mergeCell ref="H153:H161"/>
    <mergeCell ref="M153:M161"/>
    <mergeCell ref="L153:L161"/>
    <mergeCell ref="H124:H128"/>
    <mergeCell ref="L124:L128"/>
    <mergeCell ref="M124:M128"/>
    <mergeCell ref="E129:E137"/>
    <mergeCell ref="H129:H137"/>
    <mergeCell ref="J98:J101"/>
    <mergeCell ref="B124:B128"/>
    <mergeCell ref="E124:E128"/>
    <mergeCell ref="B164:B165"/>
    <mergeCell ref="B166:B167"/>
    <mergeCell ref="N166:N167"/>
    <mergeCell ref="I13:I16"/>
    <mergeCell ref="F17:F20"/>
    <mergeCell ref="L129:L137"/>
    <mergeCell ref="J138:J152"/>
    <mergeCell ref="J129:J137"/>
    <mergeCell ref="M129:M137"/>
    <mergeCell ref="H18:H21"/>
    <mergeCell ref="M89:M95"/>
    <mergeCell ref="H69:H75"/>
    <mergeCell ref="J164:J165"/>
    <mergeCell ref="J166:J167"/>
    <mergeCell ref="J39:J41"/>
    <mergeCell ref="L39:L41"/>
    <mergeCell ref="I17:I20"/>
    <mergeCell ref="H36:H38"/>
    <mergeCell ref="M54:M68"/>
    <mergeCell ref="H166:H167"/>
    <mergeCell ref="K166:K167"/>
    <mergeCell ref="L166:L167"/>
  </mergeCells>
  <hyperlinks>
    <hyperlink ref="G8" r:id="rId1" xr:uid="{00000000-0004-0000-0000-000000000000}"/>
    <hyperlink ref="G9" r:id="rId2" xr:uid="{00000000-0004-0000-0000-000001000000}"/>
    <hyperlink ref="G52" r:id="rId3" xr:uid="{00000000-0004-0000-0000-000002000000}"/>
    <hyperlink ref="G96" r:id="rId4" xr:uid="{00000000-0004-0000-0000-000003000000}"/>
    <hyperlink ref="G12" r:id="rId5" xr:uid="{00000000-0004-0000-0000-000004000000}"/>
    <hyperlink ref="G13" r:id="rId6" xr:uid="{00000000-0004-0000-0000-000005000000}"/>
    <hyperlink ref="G14" r:id="rId7" xr:uid="{00000000-0004-0000-0000-000006000000}"/>
    <hyperlink ref="G18" r:id="rId8" xr:uid="{00000000-0004-0000-0000-000007000000}"/>
    <hyperlink ref="G23" r:id="rId9" xr:uid="{00000000-0004-0000-0000-000008000000}"/>
    <hyperlink ref="G24" r:id="rId10" display="http://www.gobiernobogota.gov.co/transparencia/informacion-interes/publicaciones" xr:uid="{00000000-0004-0000-0000-000009000000}"/>
    <hyperlink ref="G25" r:id="rId11" xr:uid="{00000000-0004-0000-0000-00000A000000}"/>
    <hyperlink ref="G27" r:id="rId12" xr:uid="{00000000-0004-0000-0000-00000B000000}"/>
    <hyperlink ref="G28" r:id="rId13" xr:uid="{00000000-0004-0000-0000-00000C000000}"/>
    <hyperlink ref="G26" r:id="rId14" xr:uid="{00000000-0004-0000-0000-00000D000000}"/>
    <hyperlink ref="G29" r:id="rId15" xr:uid="{00000000-0004-0000-0000-00000E000000}"/>
    <hyperlink ref="G33" r:id="rId16" xr:uid="{00000000-0004-0000-0000-00000F000000}"/>
    <hyperlink ref="G34" r:id="rId17" xr:uid="{00000000-0004-0000-0000-000010000000}"/>
    <hyperlink ref="G35" r:id="rId18" xr:uid="{00000000-0004-0000-0000-000011000000}"/>
    <hyperlink ref="G36" r:id="rId19" xr:uid="{00000000-0004-0000-0000-000012000000}"/>
    <hyperlink ref="G37" r:id="rId20" xr:uid="{00000000-0004-0000-0000-000013000000}"/>
    <hyperlink ref="G38" r:id="rId21" xr:uid="{00000000-0004-0000-0000-000014000000}"/>
    <hyperlink ref="G39" r:id="rId22" xr:uid="{00000000-0004-0000-0000-000015000000}"/>
    <hyperlink ref="G51" r:id="rId23" xr:uid="{00000000-0004-0000-0000-000016000000}"/>
    <hyperlink ref="G69" r:id="rId24" xr:uid="{00000000-0004-0000-0000-000017000000}"/>
    <hyperlink ref="G76" r:id="rId25" xr:uid="{00000000-0004-0000-0000-000018000000}"/>
    <hyperlink ref="G77" r:id="rId26" xr:uid="{00000000-0004-0000-0000-000019000000}"/>
    <hyperlink ref="G78" r:id="rId27" xr:uid="{00000000-0004-0000-0000-00001A000000}"/>
    <hyperlink ref="G97" r:id="rId28" xr:uid="{00000000-0004-0000-0000-00001B000000}"/>
    <hyperlink ref="G98" r:id="rId29" xr:uid="{00000000-0004-0000-0000-00001C000000}"/>
    <hyperlink ref="G103" r:id="rId30" xr:uid="{00000000-0004-0000-0000-00001D000000}"/>
    <hyperlink ref="G104" r:id="rId31" xr:uid="{00000000-0004-0000-0000-00001E000000}"/>
    <hyperlink ref="G102" r:id="rId32" xr:uid="{00000000-0004-0000-0000-00001F000000}"/>
    <hyperlink ref="G105" r:id="rId33" display="http://www.gobiernobogota.gov.co/rendicion-de-cuentas/" xr:uid="{00000000-0004-0000-0000-000020000000}"/>
    <hyperlink ref="G106" r:id="rId34" xr:uid="{00000000-0004-0000-0000-000021000000}"/>
    <hyperlink ref="G107" r:id="rId35" xr:uid="{00000000-0004-0000-0000-000022000000}"/>
    <hyperlink ref="G108" r:id="rId36" xr:uid="{00000000-0004-0000-0000-000023000000}"/>
    <hyperlink ref="G109" r:id="rId37" xr:uid="{00000000-0004-0000-0000-000024000000}"/>
    <hyperlink ref="G110" r:id="rId38" xr:uid="{00000000-0004-0000-0000-000025000000}"/>
    <hyperlink ref="G111" r:id="rId39" xr:uid="{00000000-0004-0000-0000-000026000000}"/>
    <hyperlink ref="G114" r:id="rId40" xr:uid="{00000000-0004-0000-0000-000027000000}"/>
    <hyperlink ref="G121" r:id="rId41" xr:uid="{00000000-0004-0000-0000-000028000000}"/>
    <hyperlink ref="G122" r:id="rId42" xr:uid="{00000000-0004-0000-0000-000029000000}"/>
    <hyperlink ref="G123" r:id="rId43" xr:uid="{00000000-0004-0000-0000-00002A000000}"/>
    <hyperlink ref="G124" r:id="rId44" xr:uid="{00000000-0004-0000-0000-00002B000000}"/>
    <hyperlink ref="G10" r:id="rId45" xr:uid="{00000000-0004-0000-0000-00002C000000}"/>
    <hyperlink ref="G11" r:id="rId46" xr:uid="{00000000-0004-0000-0000-00002D000000}"/>
    <hyperlink ref="G16" r:id="rId47" xr:uid="{00000000-0004-0000-0000-00002E000000}"/>
    <hyperlink ref="G32" r:id="rId48" xr:uid="{00000000-0004-0000-0000-00002F000000}"/>
    <hyperlink ref="G81" r:id="rId49" xr:uid="{00000000-0004-0000-0000-000030000000}"/>
    <hyperlink ref="G30" r:id="rId50" xr:uid="{00000000-0004-0000-0000-000031000000}"/>
    <hyperlink ref="G120" r:id="rId51" xr:uid="{00000000-0004-0000-0000-000032000000}"/>
    <hyperlink ref="G85" r:id="rId52" xr:uid="{00000000-0004-0000-0000-000033000000}"/>
    <hyperlink ref="G86" r:id="rId53" xr:uid="{00000000-0004-0000-0000-000034000000}"/>
    <hyperlink ref="G31" r:id="rId54" xr:uid="{00000000-0004-0000-0000-000035000000}"/>
    <hyperlink ref="G19" r:id="rId55" xr:uid="{00000000-0004-0000-0000-000036000000}"/>
    <hyperlink ref="G15" r:id="rId56" xr:uid="{00000000-0004-0000-0000-000037000000}"/>
    <hyperlink ref="G17" r:id="rId57" xr:uid="{00000000-0004-0000-0000-000038000000}"/>
    <hyperlink ref="G166" r:id="rId58" xr:uid="{00000000-0004-0000-0000-000039000000}"/>
    <hyperlink ref="G168" r:id="rId59" xr:uid="{00000000-0004-0000-0000-00003A000000}"/>
    <hyperlink ref="G169" r:id="rId60" xr:uid="{00000000-0004-0000-0000-00003B000000}"/>
    <hyperlink ref="G170" r:id="rId61" xr:uid="{00000000-0004-0000-0000-00003C000000}"/>
    <hyperlink ref="G171" r:id="rId62" xr:uid="{00000000-0004-0000-0000-00003D000000}"/>
    <hyperlink ref="G79" r:id="rId63" xr:uid="{00000000-0004-0000-0000-00003E000000}"/>
    <hyperlink ref="G174" r:id="rId64" xr:uid="{00000000-0004-0000-0000-00003F000000}"/>
    <hyperlink ref="G173" r:id="rId65" xr:uid="{00000000-0004-0000-0000-000040000000}"/>
    <hyperlink ref="G172" r:id="rId66" xr:uid="{00000000-0004-0000-0000-000041000000}"/>
    <hyperlink ref="G22" r:id="rId67" xr:uid="{00000000-0004-0000-0000-000042000000}"/>
    <hyperlink ref="G70" r:id="rId68" xr:uid="{00000000-0004-0000-0000-000043000000}"/>
    <hyperlink ref="G72" r:id="rId69" xr:uid="{00000000-0004-0000-0000-000044000000}"/>
    <hyperlink ref="G71" r:id="rId70" xr:uid="{00000000-0004-0000-0000-000045000000}"/>
    <hyperlink ref="G84" r:id="rId71" xr:uid="{00000000-0004-0000-0000-000046000000}"/>
    <hyperlink ref="G88" r:id="rId72" xr:uid="{00000000-0004-0000-0000-000047000000}"/>
    <hyperlink ref="G89" r:id="rId73" xr:uid="{00000000-0004-0000-0000-000048000000}"/>
    <hyperlink ref="G90" r:id="rId74" xr:uid="{00000000-0004-0000-0000-000049000000}"/>
    <hyperlink ref="G91" r:id="rId75" xr:uid="{00000000-0004-0000-0000-00004A000000}"/>
    <hyperlink ref="G92" r:id="rId76" xr:uid="{00000000-0004-0000-0000-00004B000000}"/>
    <hyperlink ref="G93" r:id="rId77" xr:uid="{00000000-0004-0000-0000-00004C000000}"/>
    <hyperlink ref="G94" r:id="rId78" xr:uid="{00000000-0004-0000-0000-00004D000000}"/>
    <hyperlink ref="G95" r:id="rId79" xr:uid="{00000000-0004-0000-0000-00004E000000}"/>
    <hyperlink ref="G99" r:id="rId80" xr:uid="{00000000-0004-0000-0000-00004F000000}"/>
    <hyperlink ref="G100" r:id="rId81" xr:uid="{00000000-0004-0000-0000-000050000000}"/>
    <hyperlink ref="G101" r:id="rId82" xr:uid="{00000000-0004-0000-0000-000051000000}"/>
    <hyperlink ref="G125" r:id="rId83" xr:uid="{00000000-0004-0000-0000-000052000000}"/>
    <hyperlink ref="G126" r:id="rId84" xr:uid="{00000000-0004-0000-0000-000053000000}"/>
    <hyperlink ref="G127" r:id="rId85" xr:uid="{00000000-0004-0000-0000-000054000000}"/>
    <hyperlink ref="G128" r:id="rId86" xr:uid="{00000000-0004-0000-0000-000055000000}"/>
    <hyperlink ref="G112" r:id="rId87" xr:uid="{00000000-0004-0000-0000-000056000000}"/>
    <hyperlink ref="G113" r:id="rId88" xr:uid="{00000000-0004-0000-0000-000057000000}"/>
    <hyperlink ref="G153" r:id="rId89" xr:uid="{00000000-0004-0000-0000-000058000000}"/>
    <hyperlink ref="G50" r:id="rId90" xr:uid="{00000000-0004-0000-0000-000059000000}"/>
    <hyperlink ref="G80" r:id="rId91" xr:uid="{00000000-0004-0000-0000-00005A000000}"/>
    <hyperlink ref="G115" r:id="rId92" xr:uid="{00000000-0004-0000-0000-00005B000000}"/>
    <hyperlink ref="G162" r:id="rId93" xr:uid="{00000000-0004-0000-0000-00005C000000}"/>
    <hyperlink ref="G163" r:id="rId94" xr:uid="{00000000-0004-0000-0000-00005D000000}"/>
    <hyperlink ref="G164" r:id="rId95" xr:uid="{00000000-0004-0000-0000-00005E000000}"/>
    <hyperlink ref="G42" r:id="rId96" xr:uid="{00000000-0004-0000-0000-00005F000000}"/>
    <hyperlink ref="G116" r:id="rId97" xr:uid="{00000000-0004-0000-0000-000060000000}"/>
    <hyperlink ref="G119" r:id="rId98" xr:uid="{00000000-0004-0000-0000-000061000000}"/>
  </hyperlinks>
  <pageMargins left="0" right="0" top="0.74803149606299213" bottom="0.74803149606299213" header="0.51181102362204722" footer="0.51181102362204722"/>
  <pageSetup paperSize="5" scale="10" firstPageNumber="0" fitToWidth="0" orientation="landscape" horizontalDpi="4294967293" verticalDpi="4294967293" r:id="rId99"/>
  <drawing r:id="rId1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showGridLines="0" tabSelected="1" zoomScale="70" zoomScaleNormal="70" zoomScalePageLayoutView="70" workbookViewId="0">
      <selection activeCell="C5" sqref="C5"/>
    </sheetView>
  </sheetViews>
  <sheetFormatPr baseColWidth="10" defaultColWidth="11.42578125" defaultRowHeight="15" x14ac:dyDescent="0.25"/>
  <cols>
    <col min="1" max="1" width="41.28515625" bestFit="1" customWidth="1"/>
    <col min="2" max="2" width="15.42578125" customWidth="1"/>
  </cols>
  <sheetData>
    <row r="1" spans="1:2" ht="21" x14ac:dyDescent="0.35">
      <c r="A1" s="244" t="s">
        <v>433</v>
      </c>
      <c r="B1" s="244"/>
    </row>
    <row r="2" spans="1:2" ht="28.5" customHeight="1" x14ac:dyDescent="0.35">
      <c r="A2" s="54" t="s">
        <v>434</v>
      </c>
      <c r="B2" s="55" t="s">
        <v>435</v>
      </c>
    </row>
    <row r="3" spans="1:2" ht="28.5" customHeight="1" x14ac:dyDescent="0.35">
      <c r="A3" s="56" t="s">
        <v>492</v>
      </c>
      <c r="B3" s="70">
        <f>+'ALCALDIA SAN CRISTOBAL 4'!L177</f>
        <v>113</v>
      </c>
    </row>
    <row r="4" spans="1:2" ht="28.5" customHeight="1" x14ac:dyDescent="0.35">
      <c r="A4" s="56" t="s">
        <v>436</v>
      </c>
      <c r="B4" s="70">
        <f>+'ALCALDIA SAN CRISTOBAL 4'!L178</f>
        <v>1</v>
      </c>
    </row>
    <row r="5" spans="1:2" ht="28.5" customHeight="1" x14ac:dyDescent="0.35">
      <c r="A5" s="57" t="s">
        <v>437</v>
      </c>
      <c r="B5" s="71">
        <f>+'ALCALDIA SAN CRISTOBAL 4'!L179</f>
        <v>114</v>
      </c>
    </row>
    <row r="8" spans="1:2" ht="18.75" x14ac:dyDescent="0.3">
      <c r="A8" s="58" t="s">
        <v>438</v>
      </c>
      <c r="B8" s="59">
        <f>+B3*100%/B5</f>
        <v>0.99122807017543857</v>
      </c>
    </row>
  </sheetData>
  <mergeCells count="1">
    <mergeCell ref="A1:B1"/>
  </mergeCells>
  <pageMargins left="0.7" right="0.7" top="0.75" bottom="0.75" header="0.3" footer="0.3"/>
  <drawing r:id="rId1"/>
  <tableParts count="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ColWidth="11.4257812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20</vt:i4>
      </vt:variant>
    </vt:vector>
  </HeadingPairs>
  <TitlesOfParts>
    <vt:vector size="23" baseType="lpstr">
      <vt:lpstr>ALCALDIA SAN CRISTOBAL 4</vt:lpstr>
      <vt:lpstr>NIVEL DE CUMPLIMIENTO</vt:lpstr>
      <vt:lpstr>Hoja1</vt:lpstr>
      <vt:lpstr>'ALCALDIA SAN CRISTOBAL 4'!_FilterDatabase_0</vt:lpstr>
      <vt:lpstr>'ALCALDIA SAN CRISTOBAL 4'!_FilterDatabase_0_0</vt:lpstr>
      <vt:lpstr>'ALCALDIA SAN CRISTOBAL 4'!_FilterDatabase_0_0_0</vt:lpstr>
      <vt:lpstr>'ALCALDIA SAN CRISTOBAL 4'!Área_de_impresión</vt:lpstr>
      <vt:lpstr>'ALCALDIA SAN CRISTOBAL 4'!Print_Area_0</vt:lpstr>
      <vt:lpstr>'ALCALDIA SAN CRISTOBAL 4'!Print_Area_0_0</vt:lpstr>
      <vt:lpstr>'ALCALDIA SAN CRISTOBAL 4'!Print_Area_0_0_0</vt:lpstr>
      <vt:lpstr>'ALCALDIA SAN CRISTOBAL 4'!Print_Titles_0</vt:lpstr>
      <vt:lpstr>'ALCALDIA SAN CRISTOBAL 4'!Print_Titles_0_0</vt:lpstr>
      <vt:lpstr>'ALCALDIA SAN CRISTOBAL 4'!Títulos_a_imprimir</vt:lpstr>
      <vt:lpstr>'ALCALDIA SAN CRISTOBAL 4'!Z_02E5D866_D53A_4EF6_B50C_D3093017D776_.wvu.FilterData</vt:lpstr>
      <vt:lpstr>'ALCALDIA SAN CRISTOBAL 4'!Z_1EAEE9B9_E6FE_4188_9E38_7E6D9DDC7F9D_.wvu.FilterData</vt:lpstr>
      <vt:lpstr>'ALCALDIA SAN CRISTOBAL 4'!Z_28FA599E_4F80_47B3_A19A_2948FB11B983_.wvu.FilterData</vt:lpstr>
      <vt:lpstr>'ALCALDIA SAN CRISTOBAL 4'!Z_390D922C_AF95_4CC3_BEE3_A70589C89D96_.wvu.FilterData</vt:lpstr>
      <vt:lpstr>'ALCALDIA SAN CRISTOBAL 4'!Z_6C3DF6E3_8733_497E_82C7_4D8B474FBE11_.wvu.FilterData</vt:lpstr>
      <vt:lpstr>'ALCALDIA SAN CRISTOBAL 4'!Z_6C3DF6E3_8733_497E_82C7_4D8B474FBE11_.wvu.PrintArea</vt:lpstr>
      <vt:lpstr>'ALCALDIA SAN CRISTOBAL 4'!Z_70B9DA2C_3A67_4532_B865_46B164706639_.wvu.FilterData</vt:lpstr>
      <vt:lpstr>'ALCALDIA SAN CRISTOBAL 4'!Z_70B9DA2C_3A67_4532_B865_46B164706639_.wvu.PrintArea</vt:lpstr>
      <vt:lpstr>'ALCALDIA SAN CRISTOBAL 4'!Z_87B5649D_2E35_4724_A804_B6030808A779_.wvu.FilterData</vt:lpstr>
      <vt:lpstr>'ALCALDIA SAN CRISTOBAL 4'!Z_BF874B2C_4DFD_4433_81A9_B6E7EAB81C49_.wvu.FilterData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Tatiana Obando Olaya</dc:creator>
  <cp:keywords/>
  <dc:description/>
  <cp:lastModifiedBy>Isabella Quinchanegua Murillo</cp:lastModifiedBy>
  <cp:revision>9</cp:revision>
  <cp:lastPrinted>2022-02-03T17:12:42Z</cp:lastPrinted>
  <dcterms:created xsi:type="dcterms:W3CDTF">2014-09-04T19:32:28Z</dcterms:created>
  <dcterms:modified xsi:type="dcterms:W3CDTF">2022-12-28T04:31:25Z</dcterms:modified>
  <cp:category/>
  <cp:contentStatus/>
</cp:coreProperties>
</file>