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arol.arias\Desktop\"/>
    </mc:Choice>
  </mc:AlternateContent>
  <workbookProtection workbookAlgorithmName="SHA-512" workbookHashValue="BjpAmj/zD8hU7QGcUHfH521zFwJQPbokFSwcIf8XuFZxNhRj9GfbcmUuoBXDM+EjdCHWPbFSGYu3y7nq4BkEXg==" workbookSaltValue="9Kn10CSt7FuSL8L52Ykd4Q==" workbookSpinCount="100000" lockStructure="1"/>
  <bookViews>
    <workbookView xWindow="0" yWindow="0" windowWidth="28800" windowHeight="12300"/>
  </bookViews>
  <sheets>
    <sheet name="2022" sheetId="1" r:id="rId1"/>
  </sheets>
  <definedNames>
    <definedName name="_xlnm._FilterDatabase" localSheetId="0" hidden="1">'2022'!$A$2:$T$570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60" i="1" l="1"/>
  <c r="O560" i="1"/>
  <c r="O555" i="1"/>
  <c r="K555" i="1"/>
  <c r="O570" i="1"/>
  <c r="K570" i="1"/>
  <c r="O567" i="1"/>
  <c r="O565" i="1"/>
  <c r="K567" i="1"/>
  <c r="O562" i="1"/>
  <c r="K562" i="1"/>
  <c r="K565" i="1"/>
  <c r="O564" i="1"/>
  <c r="K564" i="1"/>
  <c r="O563" i="1"/>
  <c r="K563" i="1"/>
  <c r="O566" i="1"/>
  <c r="K566" i="1"/>
  <c r="K569" i="1"/>
  <c r="K568" i="1"/>
  <c r="K561" i="1"/>
  <c r="K559" i="1"/>
  <c r="J558" i="1"/>
  <c r="O558" i="1" s="1"/>
  <c r="O547" i="1"/>
  <c r="K547" i="1"/>
  <c r="O520" i="1"/>
  <c r="K520" i="1"/>
  <c r="O569" i="1"/>
  <c r="O568" i="1"/>
  <c r="O561" i="1"/>
  <c r="O559" i="1"/>
  <c r="O557" i="1"/>
  <c r="O556" i="1"/>
  <c r="O553" i="1"/>
  <c r="K557" i="1"/>
  <c r="K556" i="1"/>
  <c r="J554" i="1"/>
  <c r="O554" i="1" s="1"/>
  <c r="K553" i="1"/>
  <c r="J552" i="1"/>
  <c r="O552" i="1" s="1"/>
  <c r="K551" i="1"/>
  <c r="K550" i="1"/>
  <c r="O551" i="1"/>
  <c r="O550" i="1"/>
  <c r="O549" i="1"/>
  <c r="K549" i="1"/>
  <c r="O548" i="1"/>
  <c r="K548" i="1"/>
  <c r="J546" i="1"/>
  <c r="O546" i="1" s="1"/>
  <c r="O545" i="1"/>
  <c r="O544" i="1"/>
  <c r="O532" i="1"/>
  <c r="K532" i="1"/>
  <c r="J501" i="1"/>
  <c r="O501" i="1" s="1"/>
  <c r="J542" i="1"/>
  <c r="O542" i="1" s="1"/>
  <c r="J541" i="1"/>
  <c r="O541" i="1" s="1"/>
  <c r="O543" i="1"/>
  <c r="O486" i="1"/>
  <c r="O471" i="1"/>
  <c r="O539" i="1"/>
  <c r="K539" i="1"/>
  <c r="J540" i="1"/>
  <c r="O540" i="1" s="1"/>
  <c r="O538" i="1"/>
  <c r="K538" i="1"/>
  <c r="J533" i="1"/>
  <c r="O533" i="1" s="1"/>
  <c r="J537" i="1"/>
  <c r="O537" i="1" s="1"/>
  <c r="J535" i="1"/>
  <c r="O535" i="1" s="1"/>
  <c r="J534" i="1"/>
  <c r="O534" i="1" s="1"/>
  <c r="J536" i="1"/>
  <c r="O536" i="1" s="1"/>
  <c r="J531" i="1"/>
  <c r="O531" i="1" s="1"/>
  <c r="O525" i="1"/>
  <c r="K525" i="1"/>
  <c r="O298" i="1"/>
  <c r="K522" i="1"/>
  <c r="J519" i="1"/>
  <c r="O519" i="1" s="1"/>
  <c r="J517" i="1"/>
  <c r="O517" i="1" s="1"/>
  <c r="J513" i="1"/>
  <c r="O513" i="1" s="1"/>
  <c r="K511" i="1"/>
  <c r="J510" i="1"/>
  <c r="O510" i="1" s="1"/>
  <c r="K509" i="1"/>
  <c r="K508" i="1"/>
  <c r="J507" i="1"/>
  <c r="O507" i="1" s="1"/>
  <c r="K506" i="1"/>
  <c r="K505" i="1"/>
  <c r="K504" i="1"/>
  <c r="K503" i="1"/>
  <c r="K502" i="1"/>
  <c r="K500" i="1"/>
  <c r="K499" i="1"/>
  <c r="K497" i="1"/>
  <c r="K495" i="1"/>
  <c r="O529" i="1"/>
  <c r="O526" i="1"/>
  <c r="O523" i="1"/>
  <c r="O522" i="1"/>
  <c r="J530" i="1"/>
  <c r="O530" i="1" s="1"/>
  <c r="K529" i="1"/>
  <c r="J528" i="1"/>
  <c r="O528" i="1" s="1"/>
  <c r="J527" i="1"/>
  <c r="O527" i="1" s="1"/>
  <c r="K526" i="1"/>
  <c r="J524" i="1"/>
  <c r="O524" i="1" s="1"/>
  <c r="K523" i="1"/>
  <c r="J518" i="1"/>
  <c r="O518" i="1" s="1"/>
  <c r="O514" i="1"/>
  <c r="J512" i="1"/>
  <c r="O512" i="1" s="1"/>
  <c r="O521" i="1"/>
  <c r="O516" i="1"/>
  <c r="O515" i="1"/>
  <c r="O511" i="1"/>
  <c r="O509" i="1"/>
  <c r="O508" i="1"/>
  <c r="O506" i="1"/>
  <c r="O505" i="1"/>
  <c r="O504" i="1"/>
  <c r="O502" i="1"/>
  <c r="O500" i="1"/>
  <c r="O499" i="1"/>
  <c r="O498" i="1"/>
  <c r="O497" i="1"/>
  <c r="O496" i="1"/>
  <c r="O495" i="1"/>
  <c r="O494" i="1"/>
  <c r="O493" i="1"/>
  <c r="O492" i="1"/>
  <c r="O491" i="1"/>
  <c r="O490" i="1"/>
  <c r="O489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9" i="1"/>
  <c r="O370" i="1"/>
  <c r="O371" i="1"/>
  <c r="O372" i="1"/>
  <c r="O373" i="1"/>
  <c r="O374" i="1"/>
  <c r="O375" i="1"/>
  <c r="O376" i="1"/>
  <c r="O377" i="1"/>
  <c r="O378" i="1"/>
  <c r="O379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7" i="1"/>
  <c r="O488" i="1"/>
  <c r="O503" i="1"/>
  <c r="K498" i="1"/>
  <c r="K494" i="1"/>
  <c r="K496" i="1"/>
  <c r="K467" i="1"/>
  <c r="K493" i="1"/>
  <c r="K492" i="1"/>
  <c r="K491" i="1"/>
  <c r="K490" i="1"/>
  <c r="K489" i="1"/>
  <c r="K488" i="1"/>
  <c r="K487" i="1"/>
  <c r="K485" i="1"/>
  <c r="K484" i="1"/>
  <c r="K483" i="1"/>
  <c r="K482" i="1"/>
  <c r="K481" i="1"/>
  <c r="K480" i="1"/>
  <c r="K409" i="1"/>
  <c r="K479" i="1"/>
  <c r="K478" i="1"/>
  <c r="K477" i="1"/>
  <c r="K476" i="1"/>
  <c r="K475" i="1"/>
  <c r="K474" i="1"/>
  <c r="K473" i="1"/>
  <c r="K472" i="1"/>
  <c r="K470" i="1"/>
  <c r="K469" i="1"/>
  <c r="K468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1" i="1"/>
  <c r="K390" i="1"/>
  <c r="K389" i="1"/>
  <c r="K388" i="1"/>
  <c r="K387" i="1"/>
  <c r="K385" i="1"/>
  <c r="K384" i="1"/>
  <c r="K383" i="1"/>
  <c r="J382" i="1"/>
  <c r="O382" i="1" s="1"/>
  <c r="J381" i="1"/>
  <c r="O381" i="1" s="1"/>
  <c r="K378" i="1"/>
  <c r="J380" i="1"/>
  <c r="O380" i="1" s="1"/>
  <c r="K371" i="1"/>
  <c r="K370" i="1"/>
  <c r="K369" i="1"/>
  <c r="K372" i="1"/>
  <c r="J368" i="1"/>
  <c r="O368" i="1" s="1"/>
  <c r="K367" i="1"/>
  <c r="O102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3" i="1"/>
  <c r="O104" i="1"/>
  <c r="O105" i="1"/>
  <c r="O106" i="1"/>
  <c r="O107" i="1"/>
  <c r="O108" i="1"/>
  <c r="O109" i="1"/>
  <c r="O110" i="1"/>
  <c r="O111" i="1"/>
  <c r="O112" i="1"/>
  <c r="O3" i="1"/>
</calcChain>
</file>

<file path=xl/comments1.xml><?xml version="1.0" encoding="utf-8"?>
<comments xmlns="http://schemas.openxmlformats.org/spreadsheetml/2006/main">
  <authors>
    <author>tc={73579663-7A04-49D5-9AE3-167DD8C3899D}</author>
    <author>tc={DCE9A95D-F6BC-4927-85C1-F86BE3EB7564}</author>
    <author>tc={9DA541C3-B3F0-4E02-9067-A5C4EFE56958}</author>
    <author>tc={58B91AEB-75B0-4932-AD10-7CCC294B6CF2}</author>
    <author>tc={CAC2F18A-9BCB-4A8B-A01D-AAD128C520C9}</author>
    <author>tc={07EC22B0-C577-4D35-A0BE-CB55710D0B2C}</author>
    <author>tc={1E51076B-D45A-488C-9626-9234DC72489A}</author>
    <author>tc={E4DE3FC4-C7F2-4399-BFBC-3BCD5DAFE0E5}</author>
    <author>tc={01ACC2EE-EF91-42AC-B0FC-03524D06EFB1}</author>
  </authors>
  <commentList>
    <comment ref="L45" authorId="0" shapeId="0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No tiene acta de inicio
</t>
        </r>
      </text>
    </comment>
    <comment ref="M139" authorId="1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sin acta corregida</t>
        </r>
      </text>
    </comment>
    <comment ref="L322" authorId="2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SIN ACTA EN SECOP</t>
        </r>
      </text>
    </comment>
    <comment ref="L331" authorId="3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NO TIENE ACTA EN SECOP</t>
        </r>
      </text>
    </comment>
    <comment ref="L359" authorId="4" shapeId="0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no tiene acta inicio
</t>
        </r>
      </text>
    </comment>
    <comment ref="L360" authorId="5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corregir fecha terminacion</t>
        </r>
      </text>
    </comment>
    <comment ref="L450" authorId="6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Los abogados deben ajustar la fecha al 5 de septiembre de 2022</t>
        </r>
      </text>
    </comment>
    <comment ref="M450" authorId="7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Los abogados deben ajustar la fecha al 5 de septiembre de 2022</t>
        </r>
      </text>
    </comment>
    <comment ref="L492" authorId="8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Los abogados deben ajustar la fecha al 5 de septiembre de 2022</t>
        </r>
      </text>
    </comment>
  </commentList>
</comments>
</file>

<file path=xl/sharedStrings.xml><?xml version="1.0" encoding="utf-8"?>
<sst xmlns="http://schemas.openxmlformats.org/spreadsheetml/2006/main" count="5141" uniqueCount="2204">
  <si>
    <t>No CONTRATO</t>
  </si>
  <si>
    <t>N°DE PROCESO</t>
  </si>
  <si>
    <t>CANT DE CONTRATOS POR PROCESO</t>
  </si>
  <si>
    <t>CONTRATISTA O RAZÓN SOCIAL</t>
  </si>
  <si>
    <t>ABOGADO RESPONSABLE DEL PROCESO</t>
  </si>
  <si>
    <t>ESTADO DEL CONTRATO SECOP</t>
  </si>
  <si>
    <t>FECHA SUSCRIPCION CONTRATO SECOP</t>
  </si>
  <si>
    <t>ID CONTRATO EN SECOP</t>
  </si>
  <si>
    <t>FECHA SUSCRIPCION CONTRATO POR CONTINGENCIA</t>
  </si>
  <si>
    <t>PLAZO EN MESES</t>
  </si>
  <si>
    <t>PLAZO EN DIAS</t>
  </si>
  <si>
    <t>VALOR DEL CONTRATO</t>
  </si>
  <si>
    <t>HONORARIO MENSUALES</t>
  </si>
  <si>
    <t>ÁREA</t>
  </si>
  <si>
    <t>RADICADO DESIGNACIÓN</t>
  </si>
  <si>
    <t>APOYO A LA SUPERVISION</t>
  </si>
  <si>
    <t>CRP</t>
  </si>
  <si>
    <t>VALOR CRP</t>
  </si>
  <si>
    <t>FDLSC-CPS-001-2022</t>
  </si>
  <si>
    <t>FDLSC-CD-001-2022</t>
  </si>
  <si>
    <t>DIANA MARCELA RUBIO BERIGUES</t>
  </si>
  <si>
    <t>JEIMY ROCIO TORRES HERNANDEZ</t>
  </si>
  <si>
    <t>TERMINADO</t>
  </si>
  <si>
    <t>CO1.PCCNTR.3274470</t>
  </si>
  <si>
    <t>AMBIENTE</t>
  </si>
  <si>
    <t>20225420001443</t>
  </si>
  <si>
    <t>DIEGO MAURICIO ROJAS CACHOPE</t>
  </si>
  <si>
    <t>N/A</t>
  </si>
  <si>
    <t>FDLSC-CPS-002-2022</t>
  </si>
  <si>
    <t>FDLSC-CD-002-2022</t>
  </si>
  <si>
    <t>MARCO ANTONIO BALLESTEROS AGUIRRE</t>
  </si>
  <si>
    <t>CO1.PCCNTR.3274836</t>
  </si>
  <si>
    <t>FDLSC-CPS-003-2022</t>
  </si>
  <si>
    <t>FDLSC-CD-003-2022</t>
  </si>
  <si>
    <t>DANIEL MUNEVAR MUNEVAR</t>
  </si>
  <si>
    <t>EJECUCION</t>
  </si>
  <si>
    <t>CO1.PCCNTR.3275674</t>
  </si>
  <si>
    <t>IVC</t>
  </si>
  <si>
    <t>20225420001503</t>
  </si>
  <si>
    <t>BERNA PAOLA ROJAS ROA</t>
  </si>
  <si>
    <t>FDLSC-CPS-004-2022</t>
  </si>
  <si>
    <t>EDWARD FERNANDO MONTOYA GOMEZ</t>
  </si>
  <si>
    <t>CO1.PCCNTR.3292387</t>
  </si>
  <si>
    <t>FDLSC-CPS-005-2022</t>
  </si>
  <si>
    <t>LUZ MARLEN BULA GUZMAN</t>
  </si>
  <si>
    <t>CO1.PCCNTR.3275782</t>
  </si>
  <si>
    <t>FDLSC-CPS-006-2022</t>
  </si>
  <si>
    <t>LUZ MARINA SEPULVEDA SEPULVEDA</t>
  </si>
  <si>
    <t>CO1.PCCNTR.3275392</t>
  </si>
  <si>
    <t>FDLSC-CPS-007-2022</t>
  </si>
  <si>
    <t>NUBIA ALCIRA SACRISTAN PIÑEROS</t>
  </si>
  <si>
    <t xml:space="preserve">CO1.PCCNTR.3276033	</t>
  </si>
  <si>
    <t>FDLSC-CPS-008-2022</t>
  </si>
  <si>
    <t>FDLSC-CD-004-2022</t>
  </si>
  <si>
    <t>CAMILO ANDRES MARQUEZ GUTIERREZ</t>
  </si>
  <si>
    <t>CO1.PCCNTR.3298707</t>
  </si>
  <si>
    <t>20225420015293</t>
  </si>
  <si>
    <t>AURA LIZETH MELO AVILA</t>
  </si>
  <si>
    <t>FDLSC-CPS-009-2022</t>
  </si>
  <si>
    <t>FDLSC-CD-005-2022</t>
  </si>
  <si>
    <t>JULIETH ANDREA MARTINEZ TOVAR</t>
  </si>
  <si>
    <t xml:space="preserve">CO1.PCCNTR.3291204	</t>
  </si>
  <si>
    <t>SISTEMAS</t>
  </si>
  <si>
    <t>20225420001243</t>
  </si>
  <si>
    <t>LYNDA BLAIR RAMIREZ</t>
  </si>
  <si>
    <t>FDLSC-CPS-010-2022</t>
  </si>
  <si>
    <t>FDLSC-CD-006-2022</t>
  </si>
  <si>
    <t>FROYLAN SNAIDER SANCHEZ PIZA</t>
  </si>
  <si>
    <t>JOSE BERNARDO GARCIA AGAMEZ</t>
  </si>
  <si>
    <t>CO1.PCCNTR.3267369</t>
  </si>
  <si>
    <t>CONTRATACIÓN</t>
  </si>
  <si>
    <t>20225420010723</t>
  </si>
  <si>
    <t>DIEGO FERNANDO RODRIGUEZ VASQUEZ</t>
  </si>
  <si>
    <t>4/116</t>
  </si>
  <si>
    <t>FDLSC-CPS-011-2022</t>
  </si>
  <si>
    <t>CO1.PCCNTR.3276432</t>
  </si>
  <si>
    <t>FDLSC-CPS-012-2022</t>
  </si>
  <si>
    <t>MARIA FERNANDA GOMEZ CARDONA</t>
  </si>
  <si>
    <t>MARIA FERNANDA  GOMEZ CARDONA</t>
  </si>
  <si>
    <t>CO1.PCCNTR.3276049</t>
  </si>
  <si>
    <t>GINA CATALINA CAMACHO BELTRAN</t>
  </si>
  <si>
    <t>FDLSC-CPS-013-2022</t>
  </si>
  <si>
    <t>FDLSC-CD-007-2022</t>
  </si>
  <si>
    <t>LINDA  VANESSA  ACUÑA RAMIREZ</t>
  </si>
  <si>
    <t>CO1.PCCNTR.3276322</t>
  </si>
  <si>
    <t>EDUCACIÓN - DOTACIONES</t>
  </si>
  <si>
    <t>FDLSC-CPS-014-2022</t>
  </si>
  <si>
    <t>FDLSC-CD-008-2022</t>
  </si>
  <si>
    <t>DIANA AURORA DUARTE SUAREZ</t>
  </si>
  <si>
    <t>CO1.PCCNTR.3269862</t>
  </si>
  <si>
    <t>PRESUPUESTO</t>
  </si>
  <si>
    <t>20225420014993</t>
  </si>
  <si>
    <t>FERNANDO AUGUSTO APARICIO MORENO</t>
  </si>
  <si>
    <t>FDLSC-CPS-015-2022</t>
  </si>
  <si>
    <t>FDLSC-CD-009-2022</t>
  </si>
  <si>
    <t>MARIA CAMILA MONJE RAMIREZ</t>
  </si>
  <si>
    <t>CO1.PCCNTR.3272182</t>
  </si>
  <si>
    <t>FDLSC-CPS-016-2022</t>
  </si>
  <si>
    <t>JOSE JAVIER RUIZ CALDERON</t>
  </si>
  <si>
    <t>CO1.PCCNTR.3275210</t>
  </si>
  <si>
    <t>FDLSC-CPS-017-2022</t>
  </si>
  <si>
    <t>FDLSC-CD-010-2022</t>
  </si>
  <si>
    <t>ALIDA ANDREA CALDERON OSPINA</t>
  </si>
  <si>
    <t>SILVIA CONSTANZA TAMAYO NOVOA</t>
  </si>
  <si>
    <t>CO1.PCCNTR.3280787</t>
  </si>
  <si>
    <t>FDLSC-CPS-018-2022</t>
  </si>
  <si>
    <t>FDLSC-CD-011-2022</t>
  </si>
  <si>
    <t>RUTH TERESA MEDINA ALBARRACIN</t>
  </si>
  <si>
    <t>CO1.PCCNTR.3274473</t>
  </si>
  <si>
    <t>SEGURIDAD Y CONVIVENCIA</t>
  </si>
  <si>
    <t>20225420011923</t>
  </si>
  <si>
    <t>DAVID ALEJANDRO MONTEJO ROA</t>
  </si>
  <si>
    <t>FDLSC-CPS-019-2022</t>
  </si>
  <si>
    <t>MANUEL ARTURO RODRIGUEZ VASQUEZ</t>
  </si>
  <si>
    <t>LAURA ESTEFANIA  PINZÓN QUIROGA</t>
  </si>
  <si>
    <t>CO1.PCCNTR.3275781</t>
  </si>
  <si>
    <t>20225420001213</t>
  </si>
  <si>
    <t>MARISOL MUÑOZ PERALTA</t>
  </si>
  <si>
    <t>FDLSC-CPS-020-2022</t>
  </si>
  <si>
    <t>FDLSC-CD-012-2022</t>
  </si>
  <si>
    <t>ANA GERALDINE PATIÑO VALBUENA</t>
  </si>
  <si>
    <t>CO1.PCCNTR.3334842</t>
  </si>
  <si>
    <t>INFRAESTRUCTURA</t>
  </si>
  <si>
    <t> 20225420001143</t>
  </si>
  <si>
    <t>SANDRA YINETH FAJARDO USAQUÉN</t>
  </si>
  <si>
    <t>FDLSC-CPS-021-2022</t>
  </si>
  <si>
    <t>FDLSC-CD-013-2022</t>
  </si>
  <si>
    <t>CRISTHIAN CAMILO CALDERON CARDOZO</t>
  </si>
  <si>
    <t>RODNY FABIAN ORTIZ CHAMORRO</t>
  </si>
  <si>
    <t>CO1.PCCNTR.3345610</t>
  </si>
  <si>
    <t>PROTECCION ANIMAL</t>
  </si>
  <si>
    <t>20225420009113</t>
  </si>
  <si>
    <t>JUAN PABLO OLMOS CASTRO</t>
  </si>
  <si>
    <t>FDLSC-CPS-022-2022</t>
  </si>
  <si>
    <t>FDLSC-CD-014-2022</t>
  </si>
  <si>
    <t>ARCADIO SARMIENTO RAMIREZ</t>
  </si>
  <si>
    <t>CO1.PCCNTR.3277138</t>
  </si>
  <si>
    <t>CALIDAD</t>
  </si>
  <si>
    <t>20225420014813</t>
  </si>
  <si>
    <t>MELIDA ADYANEC CALDERON AGUIRRE</t>
  </si>
  <si>
    <t>FDLSC-CPS-023-2022</t>
  </si>
  <si>
    <t>FDLSC-CD-015-2022</t>
  </si>
  <si>
    <t>EDUARDO SANTAMARIA ALVARADO</t>
  </si>
  <si>
    <t>CO1.PCCNTR.3389664</t>
  </si>
  <si>
    <t>PRENSA</t>
  </si>
  <si>
    <t>20225420009103</t>
  </si>
  <si>
    <t>LEIDY VIVIANA VIVAS LOPEZ</t>
  </si>
  <si>
    <t>FDLSC-CPS-024-2022</t>
  </si>
  <si>
    <t>FDLSC-CD-016-2022</t>
  </si>
  <si>
    <t>INES GISSEL GUINEA LINARES</t>
  </si>
  <si>
    <t>CO1.PCCNTR.3497199</t>
  </si>
  <si>
    <t>FDLSC-CPS-025-2022</t>
  </si>
  <si>
    <t>ESTEFANIA CASALLAS RIAÑO</t>
  </si>
  <si>
    <t>CO1.PCCNTR.3325098</t>
  </si>
  <si>
    <t>FDLSC-CPS-026-2022</t>
  </si>
  <si>
    <t>LAURA ESTEFANIA PINZÓN QUIROGA</t>
  </si>
  <si>
    <t>CO1.PCCNTR.3308551</t>
  </si>
  <si>
    <t>FDLSC-CPS-027-2022</t>
  </si>
  <si>
    <t>FDLSC-CD-017-2022</t>
  </si>
  <si>
    <t>JHONATAN ORLANDO NUÑEZ FERRO</t>
  </si>
  <si>
    <t>CO1.PCCNTR.3312494</t>
  </si>
  <si>
    <t>SEPARACION EN LA FUENTE</t>
  </si>
  <si>
    <t>20225420001543</t>
  </si>
  <si>
    <t>ANGELICA JOHANNA PATARROYO LONDOÑO</t>
  </si>
  <si>
    <t>FDLSC-CPS-028-2022</t>
  </si>
  <si>
    <t>DIANA ASTRID CHAMORRO RIVEROS</t>
  </si>
  <si>
    <t xml:space="preserve">CO1.PCCNTR.3312966	</t>
  </si>
  <si>
    <t>FDLSC-CPS-029-2022</t>
  </si>
  <si>
    <t>FDLSC-CD-018-2022</t>
  </si>
  <si>
    <t>STEFFANY ESCOBAR FRANCO</t>
  </si>
  <si>
    <t>CO1.PCCNTR.3321440</t>
  </si>
  <si>
    <t>SUBSIDIO C</t>
  </si>
  <si>
    <t>20225420013243</t>
  </si>
  <si>
    <t>AURORA YARA MARTIN</t>
  </si>
  <si>
    <t>FDLSC-CPS-030-2022</t>
  </si>
  <si>
    <t>DEYCY ERLENDY BELTRAN LOPEZ</t>
  </si>
  <si>
    <t>CO1.PCCNTR.3326690</t>
  </si>
  <si>
    <t> 20225420001303/20225420012163</t>
  </si>
  <si>
    <t>JULIANNA CAROLINA FORERO SAAVEDRA/MARISOL MUÑOZ PERALTA</t>
  </si>
  <si>
    <t>FDLSC-CPS-031-2022</t>
  </si>
  <si>
    <t>CO1.PCCNTR.3284950</t>
  </si>
  <si>
    <t>FDLSC-CPS-032-2022</t>
  </si>
  <si>
    <t>EDGAR RODRIGO DOMINGUEZ AMADO</t>
  </si>
  <si>
    <t>CO1.PCCNTR.3312729</t>
  </si>
  <si>
    <t>FDLSC-CPS-033-2022</t>
  </si>
  <si>
    <t>FDLSC-CD-019-2022</t>
  </si>
  <si>
    <t>ANDREI GERARDO ROA SABOYA</t>
  </si>
  <si>
    <t>CO1.PCCNTR.3328613</t>
  </si>
  <si>
    <t>FDLSC-CPS-034-2022</t>
  </si>
  <si>
    <t>FDLSC-CD-020-2022</t>
  </si>
  <si>
    <t>YURI MASSIEL CRISTANCHO MORALES</t>
  </si>
  <si>
    <t>CO1.PCCNTR.3293556</t>
  </si>
  <si>
    <t>FDLSC-CPS-035-2022</t>
  </si>
  <si>
    <t>DIANA CONSUELO BELTRAN HUERTAS</t>
  </si>
  <si>
    <t>CO1.PCCNTR.3339358</t>
  </si>
  <si>
    <t>OLGA DANITZA MARINOVICH PARADA</t>
  </si>
  <si>
    <t>FDLSC-CPS-036-2022</t>
  </si>
  <si>
    <t>FDLSC-CD-021-2022</t>
  </si>
  <si>
    <t>MARIA ALEJANDRA MEJIA REYES</t>
  </si>
  <si>
    <t>CO1.PCCNTR.3307901</t>
  </si>
  <si>
    <t>FDLSC-CPS-037-2022</t>
  </si>
  <si>
    <t>FDLSC-CD-022-2022</t>
  </si>
  <si>
    <t>JOSE LUIS SUAREZ PARRA</t>
  </si>
  <si>
    <t>CO1.PCCNTR.3292660</t>
  </si>
  <si>
    <t>FDLSC-CPS-038-2022</t>
  </si>
  <si>
    <t>CO1.PCCNTR.3293377</t>
  </si>
  <si>
    <t>FDLSC-CPS-039-2022</t>
  </si>
  <si>
    <t>FDLSC-CD-023-2022</t>
  </si>
  <si>
    <t>CARLOS ALBERTO CARREÑO GARCIA</t>
  </si>
  <si>
    <t>CO1.PCCNTR.3288434</t>
  </si>
  <si>
    <t>ALMACEN/CONDUCTOR</t>
  </si>
  <si>
    <t>20225420001353</t>
  </si>
  <si>
    <t>JAVIER ENRIQUE PIÑEROS</t>
  </si>
  <si>
    <t>FDLSC-CPS-040-2022</t>
  </si>
  <si>
    <t>FDLSC-CD-024-2022</t>
  </si>
  <si>
    <t>CO1.PCCNTR.3293489</t>
  </si>
  <si>
    <t>DESPACHO-JURIDICO</t>
  </si>
  <si>
    <t>FDLSC-CPS-041-2022</t>
  </si>
  <si>
    <t>FDLSC-CD-025-2022</t>
  </si>
  <si>
    <t>CO1.PCCNTR.3342824</t>
  </si>
  <si>
    <t>20225420001453</t>
  </si>
  <si>
    <t>FDLSC-CPS-042-2022</t>
  </si>
  <si>
    <t>FDLSC-CD-026-2022</t>
  </si>
  <si>
    <t>CO1.PCCNTR.3288020</t>
  </si>
  <si>
    <t>NUBIA YULIETH SALAZAR PARDO</t>
  </si>
  <si>
    <t>FDLSC-CPS-043-2022</t>
  </si>
  <si>
    <t>FDLSC-CD-027-2022</t>
  </si>
  <si>
    <t>CLAUDIA CAROLINA CHINOME ALVARADO</t>
  </si>
  <si>
    <t>CO1.PCCNTR.3308860</t>
  </si>
  <si>
    <t>FDLSC-CPS-044-2022</t>
  </si>
  <si>
    <t>FDLSC-CD-028-2022</t>
  </si>
  <si>
    <t>DIANA CAROLINA FORERO JIMENEZ</t>
  </si>
  <si>
    <t>CO1.PCCNTR.3339312</t>
  </si>
  <si>
    <t>FDLSC-CPS-045-2022</t>
  </si>
  <si>
    <t>FDLSC-CD-061-2022</t>
  </si>
  <si>
    <t>RUTH MARCELA GONZALEZ GARCIA</t>
  </si>
  <si>
    <t>CO1.PCCNTR.3378729</t>
  </si>
  <si>
    <t>FDLSC-CPS-046-2022</t>
  </si>
  <si>
    <t>HELDER GERMAN PARDO BUITRAGO</t>
  </si>
  <si>
    <t>CO1.PCCNTR.3452546</t>
  </si>
  <si>
    <t>FDLSC-CPS-047-2022</t>
  </si>
  <si>
    <t>NYDIA EDITH GUTIERREZ GARZON</t>
  </si>
  <si>
    <t>CO1.PCCNTR.3291778</t>
  </si>
  <si>
    <t>FDLSC-CPS-048-2022</t>
  </si>
  <si>
    <t>FDLSC-CD-029-2022</t>
  </si>
  <si>
    <t>JENNY PAOLA MARTINEZ CELY</t>
  </si>
  <si>
    <t>TERMINACION ANTICIPADA</t>
  </si>
  <si>
    <t>FDLSC-CPS-049-2022</t>
  </si>
  <si>
    <t>FDLSC-CD-030-2022</t>
  </si>
  <si>
    <t>LILIANA PAOLA PEREA CRISTANCHO</t>
  </si>
  <si>
    <t>CO1.PCCNTR.3317056</t>
  </si>
  <si>
    <t>CDI</t>
  </si>
  <si>
    <t>20225420001433</t>
  </si>
  <si>
    <t xml:space="preserve">ELIANA GIZETH TRIANA TORRES </t>
  </si>
  <si>
    <t>FDLSC-CPS-050-2022</t>
  </si>
  <si>
    <t>FDLSC-CD-031-2022</t>
  </si>
  <si>
    <t>DIANA ISABEL BRAVO CORDOBA</t>
  </si>
  <si>
    <t>CO1.PCCNTR.3293866</t>
  </si>
  <si>
    <t>FDLSC-CPS-051-2022</t>
  </si>
  <si>
    <t>FDLSC-CD-032-2022</t>
  </si>
  <si>
    <t>MONICA ALEXANDRA GOMEZ SARMIENTO</t>
  </si>
  <si>
    <t>CO1.PCCNTR.3282621</t>
  </si>
  <si>
    <t>ADMINISTRATIVA</t>
  </si>
  <si>
    <t>FDLSC-CPS-052-2022</t>
  </si>
  <si>
    <t>FDLSC-CD-033-2022</t>
  </si>
  <si>
    <t>SANDRA PATRICIA GUTIERREZ PALOMARES</t>
  </si>
  <si>
    <t>CO1.PCCNTR.3317892</t>
  </si>
  <si>
    <t>ALMACEN</t>
  </si>
  <si>
    <t>20225420010993</t>
  </si>
  <si>
    <t>FDLSC-CPS-053-2022</t>
  </si>
  <si>
    <t>BRIAN ANDRES CAICEDO FARFAN</t>
  </si>
  <si>
    <t xml:space="preserve">CO1.PCCNTR.3311885	</t>
  </si>
  <si>
    <t>FDLSC-CPS-054-2022</t>
  </si>
  <si>
    <t>LINA MARIA RUSSI DIAZ</t>
  </si>
  <si>
    <t>CO1.PCCNTR.3312262</t>
  </si>
  <si>
    <t>LILIANA FLOR YAMILE LAMPREA ZONA</t>
  </si>
  <si>
    <t>FDLSC-CPS-055-2022</t>
  </si>
  <si>
    <t>FDLSC-CD-034-2022</t>
  </si>
  <si>
    <t>SONIA MARCELA FANDIÑO VARGAS</t>
  </si>
  <si>
    <t>CO1.PCCNTR.3342595</t>
  </si>
  <si>
    <t>FDLSC-CPS-056-2022</t>
  </si>
  <si>
    <t>FDLSC-CD-035-2022</t>
  </si>
  <si>
    <t xml:space="preserve">MABEL LORENA MONTERO BARBOSA </t>
  </si>
  <si>
    <t>CO1.PCCNTR.3291462</t>
  </si>
  <si>
    <t> 20225420001203</t>
  </si>
  <si>
    <t>MELQUISEDEC BERNAL PEÑA</t>
  </si>
  <si>
    <t>FDLSC-CPS-057-2022</t>
  </si>
  <si>
    <t>FDLSC-CD-036-2022</t>
  </si>
  <si>
    <t>JEIMY JULIETH TORRES FORERO</t>
  </si>
  <si>
    <t>CO1.PCCNTR.3318967</t>
  </si>
  <si>
    <t>REACTIVACION ECONOMICA</t>
  </si>
  <si>
    <t>FDLSC-CPS-058-2022</t>
  </si>
  <si>
    <t>ANA MARIA JIMENEZ DIAZ</t>
  </si>
  <si>
    <t>CO1.PCCNTR.3494691</t>
  </si>
  <si>
    <t>FDLSC-CPS-059-2022</t>
  </si>
  <si>
    <t>FDLSC-CD-037-2022</t>
  </si>
  <si>
    <t>LAURA ANDREA CUESTA VILLATE</t>
  </si>
  <si>
    <t>CO1.PCCNTR.3390105</t>
  </si>
  <si>
    <t>PLANEACION</t>
  </si>
  <si>
    <t>20225420014153</t>
  </si>
  <si>
    <t>JULIO CESAR BARRERA ROMERO</t>
  </si>
  <si>
    <t>FDLSC-CPS-060-2022</t>
  </si>
  <si>
    <t>FDLSC-CD-038-2022</t>
  </si>
  <si>
    <t>ESTEFANIA MARTINEZ MELO</t>
  </si>
  <si>
    <t>CO1.PCCNTR.3299649</t>
  </si>
  <si>
    <t>20225420001553</t>
  </si>
  <si>
    <t>ALEJANDRA JARAMILLO FERNANDEZ</t>
  </si>
  <si>
    <t>FDLSC-CPS-061-2022</t>
  </si>
  <si>
    <t>FDLSC-CD-039-2022</t>
  </si>
  <si>
    <t>CO1.PCCNTR.3294178</t>
  </si>
  <si>
    <t>FDLSC-CPS-062-2022</t>
  </si>
  <si>
    <t>FDLSC-CD-040-2022</t>
  </si>
  <si>
    <t>IOSIF DAVID ORTIZ RODRIGUEZ</t>
  </si>
  <si>
    <t>CO1.PCCNTR.3309036</t>
  </si>
  <si>
    <t>FDLSC-CPS-063-2022</t>
  </si>
  <si>
    <t>FDLSC-CD-041-2022</t>
  </si>
  <si>
    <t>ARIEL AGUSTIN AHUMADA SACRISTAN</t>
  </si>
  <si>
    <t>CO1.PCCNTR.3308556</t>
  </si>
  <si>
    <t>DESPACHO-LOGISTICA</t>
  </si>
  <si>
    <t>FDLSC-CPS-064-2022</t>
  </si>
  <si>
    <t>LAURA ISABEL ACOSTA PARRA</t>
  </si>
  <si>
    <t>CO1.PCCNTR.3300269</t>
  </si>
  <si>
    <t>DERLY NATALI GOMEZ AVILA</t>
  </si>
  <si>
    <t>FDLSC-CPS-065-2022</t>
  </si>
  <si>
    <t>NATALIA JULIETH TORRES CAPERA</t>
  </si>
  <si>
    <t>CO1.PCCNTR.3294453</t>
  </si>
  <si>
    <t>FDLSC-CPS-066-2022</t>
  </si>
  <si>
    <t>FDLSC-CD-042-2022</t>
  </si>
  <si>
    <t>JAIME DARIO PARDO RODRIGUEZ</t>
  </si>
  <si>
    <t>CO1.PCCNTR.3348082</t>
  </si>
  <si>
    <t>FDLSC-CPS-067-2022</t>
  </si>
  <si>
    <t>ENDER ERNESTO BECERRA ROJANO</t>
  </si>
  <si>
    <t>CO1.PCCNTR.3328217</t>
  </si>
  <si>
    <t>FDLSC-CPS-068-2022</t>
  </si>
  <si>
    <t>SERGIO ALEJANDRO GAONA CASAS</t>
  </si>
  <si>
    <t>CO1.PCCNTR.3327837</t>
  </si>
  <si>
    <t>EMILIA ESMERALDA GUERRA PEREZ</t>
  </si>
  <si>
    <t>FDLSC-CPS-069-2022</t>
  </si>
  <si>
    <t>GLORIA PATRICIA GOMEZ PEÑUELA</t>
  </si>
  <si>
    <t>CO1.PCCNTR.3506163</t>
  </si>
  <si>
    <t>FDLSC-CPS-070-2022</t>
  </si>
  <si>
    <t>JAHIR ANDRES MORENO VIATELLA</t>
  </si>
  <si>
    <t>CO1.PCCNTR.3326353</t>
  </si>
  <si>
    <t>FDLSC-CPS-071-2022</t>
  </si>
  <si>
    <t>JORGE ALEJANDRO ALAYON MORA</t>
  </si>
  <si>
    <t>CO1.PCCNTR.3463711</t>
  </si>
  <si>
    <t>FDLSC-CPS-072-2022</t>
  </si>
  <si>
    <t>FDLSC-CD-043-2022</t>
  </si>
  <si>
    <t>CO1.PCCNTR.3317397</t>
  </si>
  <si>
    <t>FDLSC-CPS-073-2022</t>
  </si>
  <si>
    <t>CRISTIAN CAMILO MORENO GARRIDO</t>
  </si>
  <si>
    <t>CO1.PCCNTR.3503300</t>
  </si>
  <si>
    <t>FDLSC-CPS-074-2022</t>
  </si>
  <si>
    <t>FDLSC-CD-044-2022</t>
  </si>
  <si>
    <t>LUISA FERNANDA RUSSI RAMOS</t>
  </si>
  <si>
    <t>CO1.PCCNTR.3339241</t>
  </si>
  <si>
    <t>INSPECCIONES</t>
  </si>
  <si>
    <t>20225420001223</t>
  </si>
  <si>
    <t>MARITZA ROMERO PINEDA Profesional Especializado Código 222 Grado 24</t>
  </si>
  <si>
    <t>FDLSC-CPS-075-2022</t>
  </si>
  <si>
    <t>GIOVANNI CANCINO CONTENTO</t>
  </si>
  <si>
    <t>CO1.PCCNTR.3377236</t>
  </si>
  <si>
    <t>INSPECCION 4B</t>
  </si>
  <si>
    <t>20225420001313</t>
  </si>
  <si>
    <t>JUAN CARLOS GUARIN FERRER</t>
  </si>
  <si>
    <t>FDLSC-CPS-076-2022</t>
  </si>
  <si>
    <t>FDLSC-CD-045-2022</t>
  </si>
  <si>
    <t>CARLOS ALBERTO BECERRA UBAQUE</t>
  </si>
  <si>
    <t>CO1.PCCNTR.3330224</t>
  </si>
  <si>
    <t>FDLSC-CPS-077-2022</t>
  </si>
  <si>
    <t>BAUDILIO DURAN MENDIVELSO</t>
  </si>
  <si>
    <t>CO1.PCCNTR.3329543</t>
  </si>
  <si>
    <t>FDLSC-CPS-078-2022</t>
  </si>
  <si>
    <t>ERNEY SACHICA RAVELO</t>
  </si>
  <si>
    <t>CO1.PCCNTR.3330541</t>
  </si>
  <si>
    <t>FDLSC-CPS-079-2022</t>
  </si>
  <si>
    <t>JUAN CARLOS PINZON BERMUDEZ</t>
  </si>
  <si>
    <t>CO1.PCCNTR.3346244</t>
  </si>
  <si>
    <t>FDLSC-CPS-080-2022</t>
  </si>
  <si>
    <t>PABLO LEONARDO RICO RODRIGUEZ</t>
  </si>
  <si>
    <t>CO1.PCCNTR.3346717</t>
  </si>
  <si>
    <t>FDLSC-CPS-081-2022</t>
  </si>
  <si>
    <t>LUIS ERNESTO VARGAS AROCA</t>
  </si>
  <si>
    <t>CO1.PCCNTR.3330847</t>
  </si>
  <si>
    <t>FDLSC-CPS-082-2022</t>
  </si>
  <si>
    <t>WILLIAM ARMANDO RUIZ MUÑOZ</t>
  </si>
  <si>
    <t>CO1.PCCNTR.3331057</t>
  </si>
  <si>
    <t>FDLSC-CPS-083-2022</t>
  </si>
  <si>
    <t>BRAYAN STICK BARBOSA CENDALES</t>
  </si>
  <si>
    <t>CO1.PCCNTR.3345596</t>
  </si>
  <si>
    <t>FDLSC-CPS-084-2022</t>
  </si>
  <si>
    <t>FDLSC-CD-046-2022</t>
  </si>
  <si>
    <t>JULIO ALEXANDER RIVERA CACHOPE</t>
  </si>
  <si>
    <t>CO1.PCCNTR.3376428</t>
  </si>
  <si>
    <t>EDUCACIÓN SUPERIOR</t>
  </si>
  <si>
    <t>FDLSC-CPS-085-2022</t>
  </si>
  <si>
    <t>FDLSC-CD-047-2022</t>
  </si>
  <si>
    <t>CAMILA ANDREA MENDIETA MONSALVE</t>
  </si>
  <si>
    <t>CO1.PCCNTR.3354462</t>
  </si>
  <si>
    <t>MUJER Y EQUIDAD DE GÉNERO</t>
  </si>
  <si>
    <t> 20225420001193</t>
  </si>
  <si>
    <t>MONICA ALEJANDRA BERNAL FORIGUA</t>
  </si>
  <si>
    <t>FDLSC-CPS-086-2022</t>
  </si>
  <si>
    <t>FDLSC-CD-048-2022</t>
  </si>
  <si>
    <t>KEVIN HERNAN BUITRAGO TORRES</t>
  </si>
  <si>
    <t>PENDIENTE DE APROBACION</t>
  </si>
  <si>
    <t>CO1.PCCNTR.3511394</t>
  </si>
  <si>
    <t>FDLSC-CPS-087-2022</t>
  </si>
  <si>
    <t>FDLSC-CD-049-2022</t>
  </si>
  <si>
    <t>JORGE ALEJANDRO DELGADO GONGORA</t>
  </si>
  <si>
    <t>CO1.PCCNTR.3324875</t>
  </si>
  <si>
    <t>CONTABILIDAD</t>
  </si>
  <si>
    <t>20225420001273</t>
  </si>
  <si>
    <t>LIOPNI ESPERANZA CARDONA</t>
  </si>
  <si>
    <t>FDLSC-CPS-088-2022</t>
  </si>
  <si>
    <t>FDLSC-CD-050-2022</t>
  </si>
  <si>
    <t>JOHANNA ELVIRA PIÑEROS BENAVIDES</t>
  </si>
  <si>
    <t>CO1.PCCNTR.3323796</t>
  </si>
  <si>
    <t>FDLSC-CPS-089-2022</t>
  </si>
  <si>
    <t>FDLSC-CD-051-2022</t>
  </si>
  <si>
    <t>FERNANDO ALFREDO CIFUENTES GARCIA</t>
  </si>
  <si>
    <t>CO1.PCCNTR.3338628</t>
  </si>
  <si>
    <t>ATENCION AL CIUDADANO</t>
  </si>
  <si>
    <t>20225420008873</t>
  </si>
  <si>
    <t>ESTEPHANIA VALLENTINA  CUAICUAN CHICAIZA</t>
  </si>
  <si>
    <t>FDLSC-CPS-090-2022</t>
  </si>
  <si>
    <t>JEFERSSON GONZALO GOMEZ CASTIBLANCO</t>
  </si>
  <si>
    <t>CO1.PCCNTR.3344271</t>
  </si>
  <si>
    <t>FDLSC-CPS-091-2022</t>
  </si>
  <si>
    <t>FDLSC-CD-052-2022</t>
  </si>
  <si>
    <t>IDELFONSO IBARGUEN ARCOS</t>
  </si>
  <si>
    <t>CO1.PCCNTR.3360215</t>
  </si>
  <si>
    <t>JAL</t>
  </si>
  <si>
    <t> 20225420001183</t>
  </si>
  <si>
    <t>FDLSC-CPS-092-2022</t>
  </si>
  <si>
    <t>FDLSC-CD-053-2022</t>
  </si>
  <si>
    <t>FREDDY ARTURO CARDEÑO MEJÍA</t>
  </si>
  <si>
    <t>CO1.PCCNTR.3391679</t>
  </si>
  <si>
    <t>FDLSC-CPS-093-2022</t>
  </si>
  <si>
    <t>FDLSC-CD-054-2022</t>
  </si>
  <si>
    <t>AURA LIZETH MELO ÁVILA</t>
  </si>
  <si>
    <t>CO1.PCCNTR.3346528</t>
  </si>
  <si>
    <t>FDLSC-CPS-094-2022</t>
  </si>
  <si>
    <t>FDLSC-CD-055-2022</t>
  </si>
  <si>
    <t>CO1.PCCNTR.3344701</t>
  </si>
  <si>
    <t>DESPACHO-FDL</t>
  </si>
  <si>
    <t>FDLSC-CPS-095-2022</t>
  </si>
  <si>
    <t>FDLSC-CD-056-2022</t>
  </si>
  <si>
    <t>OLGA LUCIA HERNANDEZ MELO</t>
  </si>
  <si>
    <t>CO1.PCCNTR.3344195</t>
  </si>
  <si>
    <t>ARCHIVO</t>
  </si>
  <si>
    <t>FDLSC-CPS-096-2022</t>
  </si>
  <si>
    <t>FDLSC-CD-057-2022</t>
  </si>
  <si>
    <t>CO1.PCCNTR.3371117</t>
  </si>
  <si>
    <t>FDLSC-CPS-097-2022</t>
  </si>
  <si>
    <t>FDLSC-CD-058-2022</t>
  </si>
  <si>
    <t>CO1.PCCNTR.3367206</t>
  </si>
  <si>
    <t>FDLSC-CPS-098-2022</t>
  </si>
  <si>
    <t>DIEGO ANDRES ROJAS TIERRADENTRO</t>
  </si>
  <si>
    <t>CO1.PCCNTR.3378035</t>
  </si>
  <si>
    <t>DESPACHO</t>
  </si>
  <si>
    <t>20225420014013</t>
  </si>
  <si>
    <t>LUZ MYRIAM RIAÑO BARRERA</t>
  </si>
  <si>
    <t>FDLSC-CPS-099-2022</t>
  </si>
  <si>
    <t>FDLSC-CD-059-2022</t>
  </si>
  <si>
    <t>LILIA YOBANA ESPINAL ESPINAL</t>
  </si>
  <si>
    <t>CO1.PCCNTR.3352707</t>
  </si>
  <si>
    <t>FDLSC-CPS-100-2022</t>
  </si>
  <si>
    <t>FDLSC-CD-060-2022</t>
  </si>
  <si>
    <t>OSWALDO JAVIER SANCHEZ SOLER</t>
  </si>
  <si>
    <t>CO1.PCCNTR.3400956</t>
  </si>
  <si>
    <t>20225420001343</t>
  </si>
  <si>
    <t>FDLSC-CPS-101-2022</t>
  </si>
  <si>
    <t>GINA PAOLA BEJARANO CALDERON</t>
  </si>
  <si>
    <t>CO1.PCCNTR.3342164</t>
  </si>
  <si>
    <t>FDLSC-CPS-102-2022</t>
  </si>
  <si>
    <t>KAREN YUFFENI QUINTERO MAHECHA</t>
  </si>
  <si>
    <t>CO1.PCCNTR.3346151</t>
  </si>
  <si>
    <t>FDLSC-CPS-103-2022</t>
  </si>
  <si>
    <t>OMAR ALBERTO IBAÑEZ JIMENEZ</t>
  </si>
  <si>
    <t>CO1.PCCNTR.3330005</t>
  </si>
  <si>
    <t>FDLSC-CPS-104-2022</t>
  </si>
  <si>
    <t>JAVIER HERNAN CAMPOS MELO</t>
  </si>
  <si>
    <t xml:space="preserve">CO1.PCCNTR.3329121	</t>
  </si>
  <si>
    <t>FDLSC-CPS-105-2022</t>
  </si>
  <si>
    <t>FDLSC-CD-062-2022</t>
  </si>
  <si>
    <t>DEIVER JIMENEZ ANTURY</t>
  </si>
  <si>
    <t>CO1.PCCNTR.3480770</t>
  </si>
  <si>
    <t>FDLSC-CPS-106-2022</t>
  </si>
  <si>
    <t>JAIRO VARGAS</t>
  </si>
  <si>
    <t>CO1.PCCNTR.3484383</t>
  </si>
  <si>
    <t>FDLSC-CPS-107-2022</t>
  </si>
  <si>
    <t>MARICELY HERLEY RESTREPO TORRES</t>
  </si>
  <si>
    <t>CO1.PCCNTR.3490511</t>
  </si>
  <si>
    <t>FDLSC-CPS-108-2022</t>
  </si>
  <si>
    <t>DIEGO FERNEY CHILITO ALVARADO</t>
  </si>
  <si>
    <t>CO1.PCCNTR.3352999</t>
  </si>
  <si>
    <t>FDLSC-CPS-109-2022</t>
  </si>
  <si>
    <t>STEFANY ACOSTA RODRÍGUEZ</t>
  </si>
  <si>
    <t>CO1.PCCNTR.3477784</t>
  </si>
  <si>
    <t>FDLSC-CPS-110-2022</t>
  </si>
  <si>
    <t>FDLSC-CD-063-2022</t>
  </si>
  <si>
    <t>CESAR ALEXANDER URIZA</t>
  </si>
  <si>
    <t>CO1.PCCNTR.3392591</t>
  </si>
  <si>
    <t>FDLSC-CPS-111-2022</t>
  </si>
  <si>
    <t>PAOLA ANDREA ARGUELLO RODRIGUEZ</t>
  </si>
  <si>
    <t>CO1.PCCNTR.3397933</t>
  </si>
  <si>
    <t>FDLSC-CTOI-112-2022</t>
  </si>
  <si>
    <t>FDLSC-CD-175-2022</t>
  </si>
  <si>
    <t>EMPRESA DE TELECOMUNICACIONES DE BOGOTÁ.   S.A.E.S.P.</t>
  </si>
  <si>
    <t>LUISA FERNANDA ROJAS CAÑON</t>
  </si>
  <si>
    <t>CO1.PCCNTR.3772567</t>
  </si>
  <si>
    <t>20225420010733</t>
  </si>
  <si>
    <t>FDLSC-CPS-113-2022</t>
  </si>
  <si>
    <t>GUSTAVO ALCIDES PINILLA CORTES</t>
  </si>
  <si>
    <t>CO1.PCCNTR.3394550</t>
  </si>
  <si>
    <t>FDLSC-CPS-114-2022</t>
  </si>
  <si>
    <t>MIGUEL ANTONIO PEREZ CORDOBA</t>
  </si>
  <si>
    <t>CO1.PCCNTR.3396936</t>
  </si>
  <si>
    <t>FDLSC-CPS-115-2022</t>
  </si>
  <si>
    <t>GIOVANNI TORRES NEIRA</t>
  </si>
  <si>
    <t>CO1.PCCNTR.3401070</t>
  </si>
  <si>
    <t>FDLSC-CPS-116-2022</t>
  </si>
  <si>
    <t>FDLSC-CD-064-2022</t>
  </si>
  <si>
    <t>ABSELINDA BETANCOURT APONTE</t>
  </si>
  <si>
    <t>CO1.PCCNTR.3398715</t>
  </si>
  <si>
    <t>VIOLENCIA INTRAFAMILIAR</t>
  </si>
  <si>
    <t>20225420001523</t>
  </si>
  <si>
    <t>FDLSC-CPS-117-2022</t>
  </si>
  <si>
    <t>FDLSC-CD-065-2022</t>
  </si>
  <si>
    <t>LEIDY DAYANA SALAZAR PARDO</t>
  </si>
  <si>
    <t>CO1.PCCNTR.3354006</t>
  </si>
  <si>
    <t>FDLSC-CPS-118-2022</t>
  </si>
  <si>
    <t>SABRINA ALEXANDRA PAEZ POSSE</t>
  </si>
  <si>
    <t>CO1.PCCNTR.3492438</t>
  </si>
  <si>
    <t>FDLSC-CPS-119-2022</t>
  </si>
  <si>
    <t>FDLSC-CD-090-2022</t>
  </si>
  <si>
    <t>INGRID TATIANA ROA NEVA</t>
  </si>
  <si>
    <t>CO1.PCCNTR.3429707</t>
  </si>
  <si>
    <t>20225420001263</t>
  </si>
  <si>
    <t>FDLSC-CPS-120-2022</t>
  </si>
  <si>
    <t>TERMINADO ANT</t>
  </si>
  <si>
    <t>CO1.PCCNTR.3382010</t>
  </si>
  <si>
    <t>IVAN EDUARDO GOMEZ GUERRERO</t>
  </si>
  <si>
    <t>FDLSC-CPS-121-2022</t>
  </si>
  <si>
    <t>FDLSC-CD-067-2022</t>
  </si>
  <si>
    <t>CO1.PCCNTR.3399574</t>
  </si>
  <si>
    <t> 20225420001233</t>
  </si>
  <si>
    <t>FDLSC-CPS-122-2022</t>
  </si>
  <si>
    <t>FDLSC-CD-091-2022</t>
  </si>
  <si>
    <t>JULIO HERNAN PEÑA CASTAÑEDA</t>
  </si>
  <si>
    <t>CO1.PCCNTR.3480180</t>
  </si>
  <si>
    <t>FDLSC-CPS-123-2022</t>
  </si>
  <si>
    <t>JOSE DARIO GAVILANES</t>
  </si>
  <si>
    <t>CO1.PCCNTR.3479928</t>
  </si>
  <si>
    <t>FDLSC-CPS-124-2022</t>
  </si>
  <si>
    <t>FDLSC-CD-066-2022</t>
  </si>
  <si>
    <t>GLITZA JOHANNA VEGA</t>
  </si>
  <si>
    <t>CO1.PCCNTR.3383421</t>
  </si>
  <si>
    <t>PIGA</t>
  </si>
  <si>
    <t>FDLSC-CPS-125-2022</t>
  </si>
  <si>
    <t>JHON SEBASTIAN CASTAÑO COLORADO</t>
  </si>
  <si>
    <t>CO1.PCCNTR.3349005</t>
  </si>
  <si>
    <t>FDLSC-CPS-126-2022</t>
  </si>
  <si>
    <t>LAURA XIMENA CASTELLANOS VELÁSQUEZ</t>
  </si>
  <si>
    <t>CO1.PCCNTR.3360551</t>
  </si>
  <si>
    <t>FDLSC-CPS-127-2022</t>
  </si>
  <si>
    <t>RICARDO SORA PARRA</t>
  </si>
  <si>
    <t>CO1.PCCNTR.3361250</t>
  </si>
  <si>
    <t>FDLSC-CPS-128-2022</t>
  </si>
  <si>
    <t>FDLSC-CD-083-2022</t>
  </si>
  <si>
    <t>JUAN SEBASTIAN RODRIGUEZ AMARILLO</t>
  </si>
  <si>
    <t>CO1.PCCNTR.3430666</t>
  </si>
  <si>
    <t>RIESGOS</t>
  </si>
  <si>
    <t>FDLSC-CPS-129-2022</t>
  </si>
  <si>
    <t>LEONARDO FABIO ORDOÑEZ CHAVARRO</t>
  </si>
  <si>
    <t>CO1.PCCNTR.3362464</t>
  </si>
  <si>
    <t>FDLSC-CPS-130-2022</t>
  </si>
  <si>
    <t>CRISTIAN DAVID MORENO GÓMEZ</t>
  </si>
  <si>
    <t>CO1.PCCNTR.3363031</t>
  </si>
  <si>
    <t>FDLSC-CPS-131-2022</t>
  </si>
  <si>
    <t xml:space="preserve">EDGAR JAVIER FERNANDEZ BARRERO </t>
  </si>
  <si>
    <t>CO1.PCCNTR.3363762</t>
  </si>
  <si>
    <t>FDLSC-CPS-132-2022</t>
  </si>
  <si>
    <t>JAIME JIMENEZ ROJAS</t>
  </si>
  <si>
    <t>CO1.PCCNTR.3364264</t>
  </si>
  <si>
    <t>FDLSC-CPS-133-2022</t>
  </si>
  <si>
    <t>JULIO ALEXANDER HENAO ESCUDERO</t>
  </si>
  <si>
    <t>CO1.PCCNTR.3378517</t>
  </si>
  <si>
    <t>FDLSC-CPS-134-2022</t>
  </si>
  <si>
    <t>FDLSC-CD-075-2022</t>
  </si>
  <si>
    <t>NELLY QUIJANO QUIJANO</t>
  </si>
  <si>
    <t>CO1.PCCNTR.3367721</t>
  </si>
  <si>
    <t>FDLSC-CPS-135-2022</t>
  </si>
  <si>
    <t xml:space="preserve">YESSICA PAOLA OYOLA HUERFANO </t>
  </si>
  <si>
    <t>CO1.PCCNTR.3367750</t>
  </si>
  <si>
    <t>FDLSC-CPS-136-2022</t>
  </si>
  <si>
    <t>JENNY LORENA PEÑA ORJUELA</t>
  </si>
  <si>
    <t>CO1.PCCNTR.3363913</t>
  </si>
  <si>
    <t>FDLSC-CPS-137-2022</t>
  </si>
  <si>
    <t>DAMARIZ ADRIANA NEIRA CAMARGO</t>
  </si>
  <si>
    <t>CO1.PCCNTR.3362714</t>
  </si>
  <si>
    <t>FDLSC-CPS-138-2022</t>
  </si>
  <si>
    <t>FDLSC-CD-068-2022</t>
  </si>
  <si>
    <t>WILLIAM ALEXANDER SUAREZ HURTADO</t>
  </si>
  <si>
    <t>CO1.PCCNTR.3442926</t>
  </si>
  <si>
    <t>FDLSC-CPS-139-2022</t>
  </si>
  <si>
    <t>FDLSC-CD-069-2022</t>
  </si>
  <si>
    <t>ANDRES MAURICIO BARBOSA PALACIOS</t>
  </si>
  <si>
    <t>CO1.PCCNTR.3395993</t>
  </si>
  <si>
    <t>20225420002313</t>
  </si>
  <si>
    <t>FDLSC-CPS-140-2022</t>
  </si>
  <si>
    <t>FDLSC-CD-070-2022</t>
  </si>
  <si>
    <t>DANIEL EDUARDO RODRIGUEZ TORO</t>
  </si>
  <si>
    <t>CO1.PCCNTR.3379962</t>
  </si>
  <si>
    <t>FDLSC-CPS-141-2022</t>
  </si>
  <si>
    <t>FDLSC-CD-071-2022</t>
  </si>
  <si>
    <t>LUIS ALBERTO VARGAS BALLÉN</t>
  </si>
  <si>
    <t>CO1.PCCNTR.3377114</t>
  </si>
  <si>
    <t>DESPACHO ASESOR</t>
  </si>
  <si>
    <t>FDLSC-CPS-142-2022</t>
  </si>
  <si>
    <t>FDLSC-CD-072-2022</t>
  </si>
  <si>
    <t>JAVIER CASTILLO GUERRERO</t>
  </si>
  <si>
    <t>CO1.PCCNTR.3377186</t>
  </si>
  <si>
    <t>LIQUIDACIONES</t>
  </si>
  <si>
    <t>20225420011313</t>
  </si>
  <si>
    <t>FDLSC-CPS-143-2022</t>
  </si>
  <si>
    <t>MARTHA CECILIA HERNANDEZ TIBADUIZA</t>
  </si>
  <si>
    <t>CO1.PCCNTR.3397051</t>
  </si>
  <si>
    <t>FDLSC-CPS-144-2022</t>
  </si>
  <si>
    <t>LISSI OVALLE GONZALEZ</t>
  </si>
  <si>
    <t>CO1.PCCNTR.3478185</t>
  </si>
  <si>
    <t>FDLSC-CPS-145-2022</t>
  </si>
  <si>
    <t>LUIS JAVIER GOUZY AMORTEGUI</t>
  </si>
  <si>
    <t>CO1.PCCNTR.3398366</t>
  </si>
  <si>
    <t>FDLSC-CPS-146-2022</t>
  </si>
  <si>
    <t>FDLSC-CD-073-2022</t>
  </si>
  <si>
    <t>JUAN CARLOS CASTELLANOS PUENTES</t>
  </si>
  <si>
    <t>CO1.PCCNTR.3386131</t>
  </si>
  <si>
    <t>20225420001253</t>
  </si>
  <si>
    <t>FDLSC-CPS-147-2022</t>
  </si>
  <si>
    <t>KERLEY MAURICIO ESPINOZA RODRIGUEZ</t>
  </si>
  <si>
    <t>CO1.PCCNTR.3382108</t>
  </si>
  <si>
    <t>FDLSC-CPS-148-2022</t>
  </si>
  <si>
    <t>FDLSC-CD-074-2022</t>
  </si>
  <si>
    <t>YENIFER ALEJANDRA NIÑO VARGAS</t>
  </si>
  <si>
    <t>CO1.PCCNTR.3411361</t>
  </si>
  <si>
    <t>FDLSC-CPS-149-2022</t>
  </si>
  <si>
    <t xml:space="preserve">HEICENBER SMITH SABOGAL GARZON </t>
  </si>
  <si>
    <t>CO1.PCCNTR.3381672</t>
  </si>
  <si>
    <t>FDLSC-CPS-150-2022</t>
  </si>
  <si>
    <t>EDINZON DAVID SANCHEZ SUAREZ</t>
  </si>
  <si>
    <t>CO1.PCCNTR.3381656</t>
  </si>
  <si>
    <t>FDLSC-CPS-151-2022</t>
  </si>
  <si>
    <t>JENNIFER YULIANA RODRIGUEZ PEREZ</t>
  </si>
  <si>
    <t>CO1.PCCNTR.3516004</t>
  </si>
  <si>
    <t>FDLSC-CPS-152-2022</t>
  </si>
  <si>
    <t>CLAUDIA AMPARO GONZALEZ MORENO</t>
  </si>
  <si>
    <t>CO1.PCCNTR.3402623</t>
  </si>
  <si>
    <t>FDLSC-CPS-153-2022</t>
  </si>
  <si>
    <t>FDLSC-CD-076-2022</t>
  </si>
  <si>
    <t>GINNA MILENA CEPEDA VELASCO</t>
  </si>
  <si>
    <t>CO1.PCCNTR.3389763</t>
  </si>
  <si>
    <t>FDLSC-CPS-154-2022</t>
  </si>
  <si>
    <t>CARLOS HUMBERTO GUZMAN OTALVAREZ</t>
  </si>
  <si>
    <t>CO1.PCCNTR.3381053</t>
  </si>
  <si>
    <t>FDLSC-CPS-155-2022</t>
  </si>
  <si>
    <t>FDLSC-CD-077-2022</t>
  </si>
  <si>
    <t>ANGELICA MARIA TORRES QUIROGA</t>
  </si>
  <si>
    <t>CO1.PCCNTR.3500546</t>
  </si>
  <si>
    <t>FDLSC-CPS-156-2022</t>
  </si>
  <si>
    <t>JHON ALEXANDER PAEZ FAJARDO</t>
  </si>
  <si>
    <t>CO1.PCCNTR.3400072</t>
  </si>
  <si>
    <t>FDLSC-CPS-157-2022</t>
  </si>
  <si>
    <t>JORGE ALEXANDER MORENO CAICEDO</t>
  </si>
  <si>
    <t>CO1.PCCNTR.3402124</t>
  </si>
  <si>
    <t>FDLSC-CPS-158-2022</t>
  </si>
  <si>
    <t>FDLSC-CD-078-2022</t>
  </si>
  <si>
    <t>CARLOS ARTURO LEYES ORTIZ</t>
  </si>
  <si>
    <t>CO1.PCCNTR.3392187</t>
  </si>
  <si>
    <t>FDLSC-CPS-159-2022</t>
  </si>
  <si>
    <t>YONI EDILSON CASTRO GALAN</t>
  </si>
  <si>
    <t>CO1.PCCNTR.3413804</t>
  </si>
  <si>
    <t>FDLSC-CPS-160-2022</t>
  </si>
  <si>
    <t>JHON ALEXSANDER VARON RAMIREZ</t>
  </si>
  <si>
    <t>CO1.PCCNTR.3403930</t>
  </si>
  <si>
    <t>FDLSC-CPS-161-2022</t>
  </si>
  <si>
    <t>JUNIOR GIOVANNY CASTELBLANCO BEJARANO</t>
  </si>
  <si>
    <t>CO1.PCCNTR.3412898</t>
  </si>
  <si>
    <t>FDLSC-CPS-162-2022</t>
  </si>
  <si>
    <t>JHON ALBERTO RODRIGUEZ CASTRILLON</t>
  </si>
  <si>
    <t>CO1.PCCNTR.3413862</t>
  </si>
  <si>
    <t>FDLSC-CPS-163-2022</t>
  </si>
  <si>
    <t>FDLSC-CD-079-2022</t>
  </si>
  <si>
    <t>DARWIN JOHAN CRISTANCHO MICAN</t>
  </si>
  <si>
    <t>CO1.PCCNTR.3380592</t>
  </si>
  <si>
    <t xml:space="preserve">PAGOS Y LIQUIDACIONES </t>
  </si>
  <si>
    <t>FDLSC-CPS-164-2022</t>
  </si>
  <si>
    <t>FDLSC-CD-080-2022</t>
  </si>
  <si>
    <t>BILSAM LÓPEZ CARDENAS</t>
  </si>
  <si>
    <t>CO1.PCCNTR.3381854</t>
  </si>
  <si>
    <t>FDLSC-CPS-165-2022</t>
  </si>
  <si>
    <t>MAICOL STIVEN BABATIVA PATIÑO</t>
  </si>
  <si>
    <t>CO1.PCCNTR.3382079</t>
  </si>
  <si>
    <t>FDLSC-CPS-166-2022</t>
  </si>
  <si>
    <t>MARTHA LUCIA UMAÑA DUITAMA</t>
  </si>
  <si>
    <t>CO1.PCCNTR.3384432</t>
  </si>
  <si>
    <t>FDLSC-CPS-167-2022</t>
  </si>
  <si>
    <t>OSCAR URIEL MATAMOROS GONZALEZ</t>
  </si>
  <si>
    <t>CO1.PCCNTR.3392917</t>
  </si>
  <si>
    <t>FDLSC-CPS-168-2022</t>
  </si>
  <si>
    <t>FDLSC-CD-081-2022</t>
  </si>
  <si>
    <t>JULY ANDREA LESMES PALACIOS</t>
  </si>
  <si>
    <t>CO1.PCCNTR.3383620</t>
  </si>
  <si>
    <t>INSPECCION 4A</t>
  </si>
  <si>
    <t> 20225420001173</t>
  </si>
  <si>
    <t>PABLO ANDRES RUIZ DEVIA</t>
  </si>
  <si>
    <t>FDLSC-CPS-169-2022</t>
  </si>
  <si>
    <t>ALEXANDRA GARCIA RODRIGUEZ</t>
  </si>
  <si>
    <t>CO1.PCCNTR.3383941</t>
  </si>
  <si>
    <t>INSPECCION 4C</t>
  </si>
  <si>
    <t>20225420009213</t>
  </si>
  <si>
    <t>CARLOS ALBERTO AGUIRRE PEREZ</t>
  </si>
  <si>
    <t>FDLSC-CPS-170-2022</t>
  </si>
  <si>
    <t>DANIEL ALBERTO INFANTE SANCHEZ</t>
  </si>
  <si>
    <t>CO1.PCCNTR.3505401</t>
  </si>
  <si>
    <t>FDLSC-CPS-171-2022</t>
  </si>
  <si>
    <t>FDLSC-CD-082-2022</t>
  </si>
  <si>
    <t>JOSE GABRIEL MOLINA LAGOS</t>
  </si>
  <si>
    <t>CO1.PCCNTR.3383971</t>
  </si>
  <si>
    <t>INSPECCION 4D</t>
  </si>
  <si>
    <t>20225420001333</t>
  </si>
  <si>
    <t>JORGE ENRIQUE HURTADO CALDERON</t>
  </si>
  <si>
    <t>FDLSC-CPS-172-2022</t>
  </si>
  <si>
    <t>JUAN JERONIMO RAMIREZ BAUTISTA</t>
  </si>
  <si>
    <t>CO1.PCCNTR.3384411</t>
  </si>
  <si>
    <t>FDLSC-CPS-173-2022</t>
  </si>
  <si>
    <t xml:space="preserve">JUSTO MAURICIO CEPEDA ARENAS </t>
  </si>
  <si>
    <t>CO1.PCCNTR.3384330</t>
  </si>
  <si>
    <t>FDLSC-CPS-174-2022</t>
  </si>
  <si>
    <t>SANDRA MILENA BARRERA ESTEPA</t>
  </si>
  <si>
    <t>CO1.PCCNTR.3384529</t>
  </si>
  <si>
    <t>FDLSC-CPS-175-2022</t>
  </si>
  <si>
    <t>YULY CONSTANZA CARDENAS MENDEZ</t>
  </si>
  <si>
    <t>CO1.PCCNTR.3385214</t>
  </si>
  <si>
    <t>FDLSC-CPS-176-2022</t>
  </si>
  <si>
    <t>MARIA ASTRID GONZALEZ PARRA</t>
  </si>
  <si>
    <t>CO1.PCCNTR.3385234</t>
  </si>
  <si>
    <t>FDLSC-CPS-177-2022</t>
  </si>
  <si>
    <t>CARLOS YESID MORENO CALDERON</t>
  </si>
  <si>
    <t>CO1.PCCNTR.3385621</t>
  </si>
  <si>
    <t>FDLSC-CPS-178-2022</t>
  </si>
  <si>
    <t>DIANA KATERYN RONCANCIO ANGULO</t>
  </si>
  <si>
    <t>CO1.PCCNTR.3385444</t>
  </si>
  <si>
    <t>FDLSC-CPS-179-2022</t>
  </si>
  <si>
    <t>DIANA ANGELICA RODRIGUEZ ACOSTA</t>
  </si>
  <si>
    <t>CO1.PCCNTR.3385825</t>
  </si>
  <si>
    <t>FDLSC-CPS-180-2022</t>
  </si>
  <si>
    <t>DAYSSI ROCIO MARTINEZ RODRIGUEZ</t>
  </si>
  <si>
    <t>CO1.PCCNTR.3385840</t>
  </si>
  <si>
    <t>FDLSC-CPS-181-2022</t>
  </si>
  <si>
    <t>CRISTIAN CAMILO MORALES CARRILLO</t>
  </si>
  <si>
    <t>CO1.PCCNTR.3399869</t>
  </si>
  <si>
    <t>FDLSC-CPS-182-2022</t>
  </si>
  <si>
    <t>FDLSC-CD-084-2022</t>
  </si>
  <si>
    <t>GLADYS MANRIQUE ESPINDOLA</t>
  </si>
  <si>
    <t>CO1.PCCNTR.3394142</t>
  </si>
  <si>
    <t>SALUD</t>
  </si>
  <si>
    <t>FDLSC-CPS-183-2022</t>
  </si>
  <si>
    <t>FDLSC-CD-085-2022</t>
  </si>
  <si>
    <t>DAGOBERTO CASTILLO REYES</t>
  </si>
  <si>
    <t>CO1.PCCNTR.3399660</t>
  </si>
  <si>
    <t>FDLSC-CPS-184-2022</t>
  </si>
  <si>
    <t>FDLSC-CD-086-2022</t>
  </si>
  <si>
    <t>DIANA CAROLINA HERNANDEZ ARIAS</t>
  </si>
  <si>
    <t>CO1.PCCNTR.3440726</t>
  </si>
  <si>
    <t>FDLSC-CPS-185-2022</t>
  </si>
  <si>
    <t>FDLSC-CD-087-2022</t>
  </si>
  <si>
    <t>CO1.PCCNTR.3431227</t>
  </si>
  <si>
    <t>FDLSC-CPS-186-2022</t>
  </si>
  <si>
    <t>FDLSC-CD-088-2022</t>
  </si>
  <si>
    <t>CAROL DEMELZA LOZANO MORA</t>
  </si>
  <si>
    <t>CO1.PCCNTR.3551306</t>
  </si>
  <si>
    <t>CULTURA</t>
  </si>
  <si>
    <t>20225420010653</t>
  </si>
  <si>
    <t>FABIAN ANDRES MIRANDA JACINTO</t>
  </si>
  <si>
    <t>FDLSC-CPS-187-2022</t>
  </si>
  <si>
    <t>LAURA FERNANDA GARCÍA RODRIGUEZ</t>
  </si>
  <si>
    <t>CO1.PCCNTR.3513747</t>
  </si>
  <si>
    <t>FDLSC-CPS-188-2022</t>
  </si>
  <si>
    <t>CAROL ANDREA URBANO LEAL</t>
  </si>
  <si>
    <t>CO1.PCCNTR.3514487</t>
  </si>
  <si>
    <t>FDLSC-CPS-189-2022</t>
  </si>
  <si>
    <t>FDLSC-CD-089-2022</t>
  </si>
  <si>
    <t xml:space="preserve">BRIAN HUMBERTO HERRERA PINO	</t>
  </si>
  <si>
    <t>CO1.PCCNTR.3414302</t>
  </si>
  <si>
    <t>FDLSC-CPS-190-2022</t>
  </si>
  <si>
    <t xml:space="preserve">JUAN CARLOS GRIMALDOS </t>
  </si>
  <si>
    <t>CO1.PCCNTR.3454715</t>
  </si>
  <si>
    <t>FDLSC-CPS-191-2022</t>
  </si>
  <si>
    <t xml:space="preserve">ELMER PINO PEREZ </t>
  </si>
  <si>
    <t>CO1.PCCNTR.3455647</t>
  </si>
  <si>
    <t>FDLSC-CPS-192-2022</t>
  </si>
  <si>
    <t>FDLSC-CD-092-2022</t>
  </si>
  <si>
    <t>SARA DEL PILAR PEREZ GOMEZ</t>
  </si>
  <si>
    <t>CO1.PCCNTR.3396685</t>
  </si>
  <si>
    <t>ACUERDOS PARTICIPATIVOS</t>
  </si>
  <si>
    <t>FDLSC-CPS-193-2022</t>
  </si>
  <si>
    <t>FDLSC-CD-093-2022</t>
  </si>
  <si>
    <t>ZAFIRO CIFUENTES AGAMEZ</t>
  </si>
  <si>
    <t>CO1.PCCNTR.3399176</t>
  </si>
  <si>
    <t>VICTIMAS, INDIGENAS Y AFROS</t>
  </si>
  <si>
    <t>FDLSC-CPS-194-2022</t>
  </si>
  <si>
    <t>GINA CAROLAY CORREALES JIMENEZ</t>
  </si>
  <si>
    <t>CO1.PCCNTR.3422395</t>
  </si>
  <si>
    <t>FDLSC-CPS-195-2022</t>
  </si>
  <si>
    <t>FDLSC-CD-094-2022</t>
  </si>
  <si>
    <t xml:space="preserve">JUAN PABLO CARDONA OLAYA </t>
  </si>
  <si>
    <t>CO1.PCCNTR.3480954</t>
  </si>
  <si>
    <t>FDLSC-CPS-196-2022</t>
  </si>
  <si>
    <t>FDLSC-CD-095-2022</t>
  </si>
  <si>
    <t>JACQUELINE ADRIANA MEJIA MENDEZ</t>
  </si>
  <si>
    <t>CO1.PCCNTR.3429876</t>
  </si>
  <si>
    <t>PARTICIPACION</t>
  </si>
  <si>
    <t>FDLSC-CPS-197-2022</t>
  </si>
  <si>
    <t>FDLSC-CD-096-2022</t>
  </si>
  <si>
    <t xml:space="preserve">CO1.PCCNTR.3431638	</t>
  </si>
  <si>
    <t>FDLSC-CPS-198-2022</t>
  </si>
  <si>
    <t>FDLSC-CD-097-2022</t>
  </si>
  <si>
    <t>MARIAM ALEJANDRA ALARCON CANTOR</t>
  </si>
  <si>
    <t>CO1.PCCNTR.3421114</t>
  </si>
  <si>
    <t>FDLSC-CPS-199-2022</t>
  </si>
  <si>
    <t>NOHEMI OCHOA LOPEZ</t>
  </si>
  <si>
    <t>CO1.PCCNTR.3417437</t>
  </si>
  <si>
    <t>FDLSC-CPS-200-2022</t>
  </si>
  <si>
    <t>FDLSC-CD-098-2022</t>
  </si>
  <si>
    <t>ANGELA VIVIANA MORALES MARQUEZ</t>
  </si>
  <si>
    <t>CO1.PCCNTR.3403957</t>
  </si>
  <si>
    <t>FDLSC-CPS-201-2022</t>
  </si>
  <si>
    <t>FDLSC-CD-099-2022</t>
  </si>
  <si>
    <t>PEDRO MIGUEL RODRIGUEZ BARBOSA</t>
  </si>
  <si>
    <t>CO1.PCCNTR.3403795</t>
  </si>
  <si>
    <t>20225420001363</t>
  </si>
  <si>
    <t>ANGIE LORENA PARRA GALINDO</t>
  </si>
  <si>
    <t>FDLSC-CPS-202-2022</t>
  </si>
  <si>
    <t>FDLSC-CD-100-2022</t>
  </si>
  <si>
    <t>CARLOS ALBERTO RIOS MONROY</t>
  </si>
  <si>
    <t>CO1.PCCNTR.3464563</t>
  </si>
  <si>
    <t>FDLSC-CPS-203-2022</t>
  </si>
  <si>
    <t>BEBLIN LORENA BAGUI MINA</t>
  </si>
  <si>
    <t>CO1.PCCNTR.3465406</t>
  </si>
  <si>
    <t>FDLSC-CPS-204-2022</t>
  </si>
  <si>
    <t>MARTHA ESPERANZA ROMERO NIÑO</t>
  </si>
  <si>
    <t>CO1.PCCNTR.3465328</t>
  </si>
  <si>
    <t>FDLSC-CPS-205-2022</t>
  </si>
  <si>
    <t xml:space="preserve">JOHN JAIRO RUIZ MARTINEZ </t>
  </si>
  <si>
    <t>CO1.PCCNTR.3555359</t>
  </si>
  <si>
    <t>20225420015503</t>
  </si>
  <si>
    <t>FDLSC-CPS-206-2022</t>
  </si>
  <si>
    <t>FDLSC-CD-101-2022</t>
  </si>
  <si>
    <t xml:space="preserve">NIDIA ESTHER DIAZ DAZA </t>
  </si>
  <si>
    <t>CO1.PCCNTR.3417679</t>
  </si>
  <si>
    <t>20225420001463</t>
  </si>
  <si>
    <t>DIANA XIOMARA ALVAREZ CELY</t>
  </si>
  <si>
    <t>FDLSC-CPS-207-2022</t>
  </si>
  <si>
    <t>FDLSC-CD-102-2022</t>
  </si>
  <si>
    <t>ROSALBA DAZA PARRA</t>
  </si>
  <si>
    <t>CO1.PCCNTR.3414592</t>
  </si>
  <si>
    <t>FDLSC-CPS-208-2022</t>
  </si>
  <si>
    <t>FDLSC-CD-103-2022</t>
  </si>
  <si>
    <t>LIDA YASMIN CRISTANCHO CARO</t>
  </si>
  <si>
    <t>CO1.PCCNTR.3440368</t>
  </si>
  <si>
    <t>20225420012543</t>
  </si>
  <si>
    <t>SANDRA MILENA RODRIGUEZ AMARILLO</t>
  </si>
  <si>
    <t>FDLSC-CPS-209-2022</t>
  </si>
  <si>
    <t>FDLSC-CD-104-2022</t>
  </si>
  <si>
    <t>EDWIN ANDRES MORA VIRGUEZ</t>
  </si>
  <si>
    <t>CO1.PCCNTR.3447341</t>
  </si>
  <si>
    <t>20225420001283</t>
  </si>
  <si>
    <t>FDLSC-CPS-210-2022</t>
  </si>
  <si>
    <t>JUAN CARLOS HIGUERA TRIANA</t>
  </si>
  <si>
    <t xml:space="preserve">CO1.PCCNTR.3423631	</t>
  </si>
  <si>
    <t>FDLSC-CPS-211-2022</t>
  </si>
  <si>
    <t>JULIAN DARIO GONZALEZ PARDO</t>
  </si>
  <si>
    <t>CO1.PCCNTR.3440775</t>
  </si>
  <si>
    <t>FDLSC-CPS-212-2022</t>
  </si>
  <si>
    <t>CO1.PCCNTR.3456044</t>
  </si>
  <si>
    <t>FDLSC-CPS-213-2022</t>
  </si>
  <si>
    <t>FDLSC-CD-105-2022</t>
  </si>
  <si>
    <t>HAMID  MARTINEZ RODRIGUEZ</t>
  </si>
  <si>
    <t>CO1.PCCNTR.3404682</t>
  </si>
  <si>
    <t>FDLSC-CPS-214-2022</t>
  </si>
  <si>
    <t>FDLSC-CD-106-2022</t>
  </si>
  <si>
    <t>IVAN FELIPE ALVARADO GÓMEZ</t>
  </si>
  <si>
    <t>CO1.PCCNTR.3422482</t>
  </si>
  <si>
    <t>FDLSC-CPS-215-2022</t>
  </si>
  <si>
    <t>JUAN CAMILO HERRERA FRANCO</t>
  </si>
  <si>
    <t>CO1.PCCNTR.3551943</t>
  </si>
  <si>
    <t>FDLSC-CPS-216-2022</t>
  </si>
  <si>
    <t>MARIA MAGDALENA SANTANA QUIÑONES</t>
  </si>
  <si>
    <t>CO1.PCCNTR.3418516</t>
  </si>
  <si>
    <t>FDLSC-CPS-217-2022</t>
  </si>
  <si>
    <t xml:space="preserve">CO1.PCCNTR.3418507	</t>
  </si>
  <si>
    <t>FDLSC-CPS-218-2022</t>
  </si>
  <si>
    <t xml:space="preserve">CARLOS ANDRES PEREZ MESA </t>
  </si>
  <si>
    <t>CO1.PCCNTR.3428601</t>
  </si>
  <si>
    <t>FDLSC-CPS-219-2022</t>
  </si>
  <si>
    <t>FDLSC-CD-107-2022</t>
  </si>
  <si>
    <t>BRYAN DAVID PINEDA SILVA</t>
  </si>
  <si>
    <t>CO1.PCCNTR.3431924</t>
  </si>
  <si>
    <t>FDLSC-CPS-220-2022</t>
  </si>
  <si>
    <t>SANDRA ARACELY CASALLAS TORRES</t>
  </si>
  <si>
    <t>CO1.PCCNTR.3439377</t>
  </si>
  <si>
    <t>FDLSC-CPS-221-2022</t>
  </si>
  <si>
    <t>FDLSC-CD-108-2022</t>
  </si>
  <si>
    <t>CRISTHIAN CAMILO MUNEVAR CRISTIANO</t>
  </si>
  <si>
    <t>ADRIANA MENA</t>
  </si>
  <si>
    <t>CO1.PCCNTR.3461342</t>
  </si>
  <si>
    <t>FDLSC-CPS-222-2022</t>
  </si>
  <si>
    <t>FDLSC-CD-109-2022</t>
  </si>
  <si>
    <t>ELIANA GIZETH TRIANA TORRES</t>
  </si>
  <si>
    <t xml:space="preserve">CO1.PCCNTR.3415339	</t>
  </si>
  <si>
    <t>FDLSC-CPS-223-2022</t>
  </si>
  <si>
    <t>FDLSC-CD-110-2022</t>
  </si>
  <si>
    <t>ALVARO ENRIQUE TASCON VALENCIA</t>
  </si>
  <si>
    <t>CO1.PCCNTR.3416410</t>
  </si>
  <si>
    <t>CASA DEL CONSUMIDOR</t>
  </si>
  <si>
    <t>FDLSC-CPS-224-2022</t>
  </si>
  <si>
    <t>FDLSC-CD-111-2022</t>
  </si>
  <si>
    <t>WENDY YURANI RODRIGUEZ ALARCON</t>
  </si>
  <si>
    <t>CO1.PCCNTR.3453880</t>
  </si>
  <si>
    <t>FDLSC-CPS-225-2022</t>
  </si>
  <si>
    <t>FABIAN LEONARDO YAÑEZ RAMOS</t>
  </si>
  <si>
    <t>CO1.PCCNTR.3453333</t>
  </si>
  <si>
    <t>FDLSC-CPS-226-2022</t>
  </si>
  <si>
    <t>FDLSC-CD-112-2022</t>
  </si>
  <si>
    <t>EDWIN HERNANDO CRUZ DELGADO</t>
  </si>
  <si>
    <t>CO1.PCCNTR.3452703</t>
  </si>
  <si>
    <t>FDLSC-CPS-227-2022</t>
  </si>
  <si>
    <t>FDLSC-CD-113-2022</t>
  </si>
  <si>
    <t>JUAN CAMILO BARRIOS GOMEZ</t>
  </si>
  <si>
    <t>CO1.PCCNTR.3452759</t>
  </si>
  <si>
    <t>FDLSC-CPS-228-2022</t>
  </si>
  <si>
    <t>FDLSC-CD-114-2022</t>
  </si>
  <si>
    <t>DANIEL SANTIAGO GONZALEZ MUÑOZ</t>
  </si>
  <si>
    <t>CO1.PCCNTR.3451569</t>
  </si>
  <si>
    <t>FDLSC-CPS-229-2022</t>
  </si>
  <si>
    <t>FDLSC-CD-115-2022</t>
  </si>
  <si>
    <t>LAURA MARCELA GARCIA MONTAÑO</t>
  </si>
  <si>
    <t>CO1.PCCNTR.3462028</t>
  </si>
  <si>
    <t>FDLSC-CPS-230-2022</t>
  </si>
  <si>
    <t>FDLSC-CD-116-2022</t>
  </si>
  <si>
    <t xml:space="preserve">NICOLAS CUEVAS RAMIREZ </t>
  </si>
  <si>
    <t>CO1.PCCNTR.3414270</t>
  </si>
  <si>
    <t>FDLSC-CPS-231-2022</t>
  </si>
  <si>
    <t>FDLSC-CD-117-2022</t>
  </si>
  <si>
    <t>CRISTIAN CAMILO ALVARADO PRIETO</t>
  </si>
  <si>
    <t>CO1.PCCNTR.3422887</t>
  </si>
  <si>
    <t>FDLSC-CPS-232-2022</t>
  </si>
  <si>
    <t>FDLSC-CD-118-2022</t>
  </si>
  <si>
    <t>CELMIRA BARRERA AVILA</t>
  </si>
  <si>
    <t>CO1.PCCNTR.3444600</t>
  </si>
  <si>
    <t>20225420008553</t>
  </si>
  <si>
    <t>FDLSC-CPS-233-2022</t>
  </si>
  <si>
    <t>FDLSC-CD-119-2022</t>
  </si>
  <si>
    <t>YOLANDA HERRERA VELOZA</t>
  </si>
  <si>
    <t>CO1.PCCNTR.3443142</t>
  </si>
  <si>
    <t>20225420001533</t>
  </si>
  <si>
    <t>FDLSC-CPS-234-2022</t>
  </si>
  <si>
    <t>FDLSC-CD-120-2022</t>
  </si>
  <si>
    <t>ANGELICA  TALERO TRIANA</t>
  </si>
  <si>
    <t>CO1.PCCNTR.3452221</t>
  </si>
  <si>
    <t>FDLSC-CPS-235-2022</t>
  </si>
  <si>
    <t>FDLSC-CD-121-2022</t>
  </si>
  <si>
    <t>ANA EDITH RICARDO DOMINGUEZ</t>
  </si>
  <si>
    <t>CO1.PCCNTR.3478299</t>
  </si>
  <si>
    <t>20225420010983</t>
  </si>
  <si>
    <t>JOSE MIGUEL MOLINA</t>
  </si>
  <si>
    <t>FDLSC-CPS-236-2022</t>
  </si>
  <si>
    <t>FDLSC-CD-122-2022</t>
  </si>
  <si>
    <t>EMILDA SANCHEZ PALACIOS</t>
  </si>
  <si>
    <t>CO1.PCCNTR.3473249</t>
  </si>
  <si>
    <t> 20225420001153</t>
  </si>
  <si>
    <t>FDLSC-CPS-237-2022</t>
  </si>
  <si>
    <t>CARLOS MARTIN MENDOZA PARADA</t>
  </si>
  <si>
    <t>CO1.PCCNTR.3473077</t>
  </si>
  <si>
    <t>FDLSC-CPS-238-2022</t>
  </si>
  <si>
    <t>FDLSC-CD-123-2022</t>
  </si>
  <si>
    <t>JULIANNA CAROLINA FORERO SAAVEDRA</t>
  </si>
  <si>
    <t>CO1.PCCNTR.3495017</t>
  </si>
  <si>
    <t>FDLSC-CPS-239-2022</t>
  </si>
  <si>
    <t>FDLSC-CD-124-2022</t>
  </si>
  <si>
    <t>JOSE MARTIN MORALES TORRES</t>
  </si>
  <si>
    <t>CO1.PCCNTR.3463784</t>
  </si>
  <si>
    <t>FDLSC-CPS-240-2022</t>
  </si>
  <si>
    <t>FDLSC-CD-125-2022</t>
  </si>
  <si>
    <t>AUGUSTO NICOLAS PERTUZ ZAMBRANO</t>
  </si>
  <si>
    <t>CO1.PCCNTR.3499038</t>
  </si>
  <si>
    <t>FDLSC-CPS-241-2022</t>
  </si>
  <si>
    <t>VICTOR JOVANI MORENO YEPES</t>
  </si>
  <si>
    <t>CO1.PCCNTR.3442177</t>
  </si>
  <si>
    <t>FDLSC-CPS-242-2022</t>
  </si>
  <si>
    <t>NATALIA ROZO PARRA</t>
  </si>
  <si>
    <t>CO1.PCCNTR.3445034</t>
  </si>
  <si>
    <t>FDLSC-CPS-243-2022</t>
  </si>
  <si>
    <t>FDLSC-CD-126-2022</t>
  </si>
  <si>
    <t xml:space="preserve">CARLOS ALBERTO GARZÓN JIMÉNEZ </t>
  </si>
  <si>
    <t>CO1.PCCNTR.3430295</t>
  </si>
  <si>
    <t>FDLSC-CPS-244-2022</t>
  </si>
  <si>
    <t>JUNIOR HUMBERTO CLAVIJO GUERRERO</t>
  </si>
  <si>
    <t>CO1.PCCNTR.3430983</t>
  </si>
  <si>
    <t>FDLSC-CPS-245-2022</t>
  </si>
  <si>
    <t>FDLSC-CD-127-2022</t>
  </si>
  <si>
    <t>YENNY NATALIA VELANDIA CAÑON</t>
  </si>
  <si>
    <t>CO1.PCCNTR.3457306</t>
  </si>
  <si>
    <t>20225410000133</t>
  </si>
  <si>
    <t>FDLSC-CPS-246-2022</t>
  </si>
  <si>
    <t>FDLSC-CD-128-2022</t>
  </si>
  <si>
    <t>JUAN SEBASTIAN MARIN CAMARGO</t>
  </si>
  <si>
    <t>CO1.PCCNTR.3444346</t>
  </si>
  <si>
    <t>DEPORTES</t>
  </si>
  <si>
    <t>20225420001383</t>
  </si>
  <si>
    <t xml:space="preserve">FREDY ALBERTO HERNANDEZ PAEZ </t>
  </si>
  <si>
    <t>FDLSC-CPS-247-2022</t>
  </si>
  <si>
    <t>FDLSC-CD-129-2022</t>
  </si>
  <si>
    <t>LAURA MILENA RONCANCIO ANGULO</t>
  </si>
  <si>
    <t>CO1.PCCNTR.3451480</t>
  </si>
  <si>
    <t>DESPACHO ASISTENCIAL</t>
  </si>
  <si>
    <t>FDLSC-CPS-248-2022</t>
  </si>
  <si>
    <t>FDLSC-CD-130-2022</t>
  </si>
  <si>
    <t>SERGIO ENRIQUE DIAZ GONZALEZ</t>
  </si>
  <si>
    <t>CO1.PCCNTR.3460650</t>
  </si>
  <si>
    <t>FDLSC-CPS-249-2022</t>
  </si>
  <si>
    <t>FDLSC-CD-131-2022</t>
  </si>
  <si>
    <t>PAOLA ZUNILDA ORDOÑEZ MOTTA</t>
  </si>
  <si>
    <t>CO1.PCCNTR.3463377</t>
  </si>
  <si>
    <t>FDLSC-CPS-250-2022</t>
  </si>
  <si>
    <t>FDLSC-CD-132-2022</t>
  </si>
  <si>
    <t>JOSE OSWALDO ACEVEDO GONZALEZ</t>
  </si>
  <si>
    <t>CO1.PCCNTR.3483379</t>
  </si>
  <si>
    <t>20225420010993
20225420016063</t>
  </si>
  <si>
    <t>JAVIER ENRIQUE PIÑEROS
LUZ MYRIAM RIANO BARRERA</t>
  </si>
  <si>
    <t>FDLSC-CPS-251-2022</t>
  </si>
  <si>
    <t>FDLSC-CD-133-2022</t>
  </si>
  <si>
    <t xml:space="preserve">JHOAN SEBASTIAN SOLER ORTIZ </t>
  </si>
  <si>
    <t>CO1.PCCNTR.3461024</t>
  </si>
  <si>
    <t>FDLSC-CPS-252-2022</t>
  </si>
  <si>
    <t>FDLSC-CD-134-2022</t>
  </si>
  <si>
    <t>FREDDY ALBERTO HERNANDEZ PAEZ</t>
  </si>
  <si>
    <t>CO1.PCCNTR.3494241</t>
  </si>
  <si>
    <t>FDLSC-CPS-253-2022</t>
  </si>
  <si>
    <t>FDLSC-CD-135-2022</t>
  </si>
  <si>
    <t>HECTOR YESID CAMARGO CASALLAS</t>
  </si>
  <si>
    <t>CO1.PCCNTR.3504344</t>
  </si>
  <si>
    <t>20225420001293</t>
  </si>
  <si>
    <t>FDLSC-CPS-254-2022</t>
  </si>
  <si>
    <t>GERMAN DANIEL BERNAL CAMACHO</t>
  </si>
  <si>
    <t>CO1.PCCNTR.3447283</t>
  </si>
  <si>
    <t>PAGOS Y LIQUIDACIONES</t>
  </si>
  <si>
    <t>20225420004373</t>
  </si>
  <si>
    <t>FDLSC-CPS-255-2022</t>
  </si>
  <si>
    <t>FDLSC-CD-136-2022</t>
  </si>
  <si>
    <t>ANGIE STEFANN PEREZ BARBOSA</t>
  </si>
  <si>
    <t>CO1.PCCNTR.3464086</t>
  </si>
  <si>
    <t>FDLSC-CPS-256-2022</t>
  </si>
  <si>
    <t>FDLSC-CD-137-2022</t>
  </si>
  <si>
    <t>RUBEN  HERNANDEZ MOLINA</t>
  </si>
  <si>
    <t>CO1.PCCNTR.3465293</t>
  </si>
  <si>
    <t>HABITAT</t>
  </si>
  <si>
    <t>20225420001323</t>
  </si>
  <si>
    <t>JUAN CARLOS CASTELLANOS</t>
  </si>
  <si>
    <t>FDLSC-CPS-257-2022</t>
  </si>
  <si>
    <t>FDLSC-CD-138-2022</t>
  </si>
  <si>
    <t>NELSON FABIAN RODRIGUEZ HERNANDEZ</t>
  </si>
  <si>
    <t>CO1.PCCNTR.3422445</t>
  </si>
  <si>
    <t>FDLSC-CPS-258-2022</t>
  </si>
  <si>
    <t>KAREN LIZETH MORENO MARTINEZ</t>
  </si>
  <si>
    <t>CO1.PCCNTR.3423442</t>
  </si>
  <si>
    <t>FDLSC-CPS-259-2022</t>
  </si>
  <si>
    <t>FDLSC-CD-139-2022</t>
  </si>
  <si>
    <t>WILSON PINTO BARON</t>
  </si>
  <si>
    <t>CO1.PCCNTR.3500088</t>
  </si>
  <si>
    <t>FDLSC-CPS-260-2022</t>
  </si>
  <si>
    <t>NATALLY YULLIETH MORA BENAVIDES</t>
  </si>
  <si>
    <t>CO1.PCCNTR.3439479</t>
  </si>
  <si>
    <t>FDLSC-CPS-261-2022</t>
  </si>
  <si>
    <t>FDLSC-CD-140-2022</t>
  </si>
  <si>
    <t>LAURA PATRICIA LOPEZ QUIÑONES</t>
  </si>
  <si>
    <t>CO1.PCCNTR.3451395</t>
  </si>
  <si>
    <t>FDLSC-CPS-262-2022</t>
  </si>
  <si>
    <t>FDLSC-CD-141-2022</t>
  </si>
  <si>
    <t>ESTEPHANIA VALLENTINA CUAICUAN CHICAIZA</t>
  </si>
  <si>
    <t>CO1.PCCNTR.3462777</t>
  </si>
  <si>
    <t>FDLSC-CPS-263-2022</t>
  </si>
  <si>
    <t>MARTIN EMILIO CASTILLO VELA</t>
  </si>
  <si>
    <t>CO1.PCCNTR.3461057</t>
  </si>
  <si>
    <t>FDLSC-CPS-264-2022</t>
  </si>
  <si>
    <t>FDLSC-CD-142-2022</t>
  </si>
  <si>
    <t>MONICA PATRICIA GUARNIZO DIAZ</t>
  </si>
  <si>
    <t>CO1.PCCNTR.3462380</t>
  </si>
  <si>
    <t>FDLSC-CPS-265-2022</t>
  </si>
  <si>
    <t>EMILY VANESSA ORJUELA MARTINEZ</t>
  </si>
  <si>
    <t>CO1.PCCNTR.3463018</t>
  </si>
  <si>
    <t>FDLSC-CPS-266-2022</t>
  </si>
  <si>
    <t>JAIRO YECID VILLALBA AREVALO</t>
  </si>
  <si>
    <t>CO1.PCCNTR.3461293</t>
  </si>
  <si>
    <t>FDLSC-CPS-267-2022</t>
  </si>
  <si>
    <t>EDWIN MAURICIO GARCIA INFANTE</t>
  </si>
  <si>
    <t>CO1.PCCNTR.3460879</t>
  </si>
  <si>
    <t>FDLSC-CPS-268-2022</t>
  </si>
  <si>
    <t>LUZ YANETH MORENO OTALORA</t>
  </si>
  <si>
    <t>CO1.PCCNTR.3461827</t>
  </si>
  <si>
    <t>FDLSC-CPS-269-2022</t>
  </si>
  <si>
    <t xml:space="preserve">ERIKA ALEXANDRA VANEGAS VELASQUEZ  </t>
  </si>
  <si>
    <t>CO1.PCCNTR.3463091</t>
  </si>
  <si>
    <t>FDLSC-CPS-270-2022</t>
  </si>
  <si>
    <t>DIANA CONSTANZA REINA MORENO</t>
  </si>
  <si>
    <t>CO1.PCCNTR.3551504</t>
  </si>
  <si>
    <t>FDLSC-CPS-271-2022</t>
  </si>
  <si>
    <t>FDLSC-CD-143-2022</t>
  </si>
  <si>
    <t>MABEL GERALDINE HERRERA MANCILLA</t>
  </si>
  <si>
    <t>CO1.PCCNTR.3463918</t>
  </si>
  <si>
    <t>FDLSC-CPS-272-2022</t>
  </si>
  <si>
    <t>DIEGO NICOLAS MORENO HERNANDEZ</t>
  </si>
  <si>
    <t>CO1.PCCNTR.3459655</t>
  </si>
  <si>
    <t>FDLSC-CPS-273-2022</t>
  </si>
  <si>
    <t>FDLSC-CD-144-2022</t>
  </si>
  <si>
    <t>ZAIRA SOFIA ZAMBRANO GOMEZ</t>
  </si>
  <si>
    <t>CO1.PCCNTR.3444255</t>
  </si>
  <si>
    <t>20225420008543</t>
  </si>
  <si>
    <t>FDLSC-CPS-274-2022</t>
  </si>
  <si>
    <t>FDLSC-CD-145-2022</t>
  </si>
  <si>
    <t>YEIMY XIOMARA NIÑO GONZALEZ</t>
  </si>
  <si>
    <t>CO1.PCCNTR.3462321</t>
  </si>
  <si>
    <t>FDLSC-CPS-275-2022</t>
  </si>
  <si>
    <t>FDLSC-CD-146-2022</t>
  </si>
  <si>
    <t>FRANCY MARCELA POVEDA GUTIERREZ</t>
  </si>
  <si>
    <t>CO1.PCCNTR.3460153</t>
  </si>
  <si>
    <t>FDLSC-CPS-276-2022</t>
  </si>
  <si>
    <t>CINDY ZORANYI CARDENAS GUEVARA</t>
  </si>
  <si>
    <t>CO1.PCCNTR.3478551</t>
  </si>
  <si>
    <t>FDLSC-CPS-277-2022</t>
  </si>
  <si>
    <t>FDLSC-CD-147-2022</t>
  </si>
  <si>
    <t>ALVARO ANDRES FONSECA CEPEDA</t>
  </si>
  <si>
    <t>CO1.PCCNTR.3508811</t>
  </si>
  <si>
    <t>FDLSC-CPS-278-2022</t>
  </si>
  <si>
    <t>MYRIAM MERCEDES CUBILLOS</t>
  </si>
  <si>
    <t xml:space="preserve">CO1.PCCNTR.3551760	</t>
  </si>
  <si>
    <t>FDLSC-CPS-279 -2022</t>
  </si>
  <si>
    <t>LUZ FRANCY BARRERO GALLEGO</t>
  </si>
  <si>
    <t>CO1.PCCNTR.3476709</t>
  </si>
  <si>
    <t>FDLSC-CPS-280-2022</t>
  </si>
  <si>
    <t>YESID FERNANDO SANCHEZ COLORADO</t>
  </si>
  <si>
    <t>CO1.PCCNTR.3497974</t>
  </si>
  <si>
    <t>FDLSC-CPS-281-2022</t>
  </si>
  <si>
    <t>SNEIDER ANDRES ALZATE CAMACHO</t>
  </si>
  <si>
    <t>CO1.PCCNTR.3478486</t>
  </si>
  <si>
    <t>FDLSC-CPS-282-2022</t>
  </si>
  <si>
    <t>FDLSC-CD-148-2022</t>
  </si>
  <si>
    <t>LINA MARCELA CASADIEGO MERCHAN</t>
  </si>
  <si>
    <t>CO1.PCCNTR.3460532</t>
  </si>
  <si>
    <t>FDLSC-CPS-283-2022</t>
  </si>
  <si>
    <t>YENNY ARDILA SOLER</t>
  </si>
  <si>
    <t>CO1.PCCNTR.3448020</t>
  </si>
  <si>
    <t>FDLSC-CPS-284-2022</t>
  </si>
  <si>
    <t>CARLOS ARTURO SANTANA ANGEL</t>
  </si>
  <si>
    <t>CO1.PCCNTR.3450625</t>
  </si>
  <si>
    <t>FDLSC-CPS-285-2022</t>
  </si>
  <si>
    <t>HUMBERTO ALFONSO VASQUEZ MOSQUERA</t>
  </si>
  <si>
    <t>CO1.PCCNTR.3450772</t>
  </si>
  <si>
    <t>FDLSC-CPS-286-2022</t>
  </si>
  <si>
    <t>LUZ AMPARO LOPEZ PEREZ</t>
  </si>
  <si>
    <t>CO1.PCCNTR.3447485</t>
  </si>
  <si>
    <t>FDLSC-CPS-287-2022</t>
  </si>
  <si>
    <t>WILLIAM ANTONIO BETANCOURT APONTE</t>
  </si>
  <si>
    <t>CO1.PCCNTR.3552803</t>
  </si>
  <si>
    <t>FDLSC-CPS-288-2022</t>
  </si>
  <si>
    <t>JOHN ALEJANDRO GOMEZ ORTIZ</t>
  </si>
  <si>
    <t>CO1.PCCNTR.3480170</t>
  </si>
  <si>
    <t>FDLSC-CPS-289-2022</t>
  </si>
  <si>
    <t>LIGIA MARGARITA DE JESUS MOGOLLON BEHAINE</t>
  </si>
  <si>
    <t>CO1.PCCNTR.3327260</t>
  </si>
  <si>
    <t>FDLSC-CPS-290-2022</t>
  </si>
  <si>
    <t>ELIANA YURIED BENITO LADINO</t>
  </si>
  <si>
    <t>CO1.PCCNTR.3554724</t>
  </si>
  <si>
    <t>20225420006783</t>
  </si>
  <si>
    <t>FDLSC-CPS-291-2022</t>
  </si>
  <si>
    <t>CO1.PCCNTR.3453733</t>
  </si>
  <si>
    <t>FDLSC-CPS-292-2022</t>
  </si>
  <si>
    <t>FDLSC-CD-149-2022</t>
  </si>
  <si>
    <t>CLAUDIA ROCIO SANDOVAL VELOZA</t>
  </si>
  <si>
    <t>CO1.PCCNTR.3472737</t>
  </si>
  <si>
    <t>FDLSC-CPS-293-2022</t>
  </si>
  <si>
    <t>MARIA CRISTINA JIMENEZ CASTILLO</t>
  </si>
  <si>
    <t>CO1.PCCNTR.3480737</t>
  </si>
  <si>
    <t>FDLSC-CPS-294-2022</t>
  </si>
  <si>
    <t>FDLSC-CD-150-2022</t>
  </si>
  <si>
    <t>CARLOS ALBERTO AVENDAÑO ANGEL</t>
  </si>
  <si>
    <t>CO1.PCCNTR.3463984</t>
  </si>
  <si>
    <t>FDLSC-CPS-295-2022</t>
  </si>
  <si>
    <t>LEIDY YINETH RODRIGUEZ MARTINEZ</t>
  </si>
  <si>
    <t>CO1.PCCNTR.3461753</t>
  </si>
  <si>
    <t>FDLSC-CPS-296-2022</t>
  </si>
  <si>
    <t>FDLSC-CD-151-2022</t>
  </si>
  <si>
    <t>CO1.PCCNTR.3463882</t>
  </si>
  <si>
    <t>FDLSC-CPS-297-2022</t>
  </si>
  <si>
    <t>ERICA LEDEZMA CUERO</t>
  </si>
  <si>
    <t>CO1.PCCNTR.3460849</t>
  </si>
  <si>
    <t>FDLSC-CPS-298-2022</t>
  </si>
  <si>
    <t>GERBEY GARCIA AVILA</t>
  </si>
  <si>
    <t>CO1.PCCNTR.3495713</t>
  </si>
  <si>
    <t>FDLSC-CPS-299-2022</t>
  </si>
  <si>
    <t>FDLSC-CD-152-2022</t>
  </si>
  <si>
    <t>VANESSA ALEJANDRA HERNANDEZ COLLAZOS</t>
  </si>
  <si>
    <t>CO1.PCCNTR.3514207</t>
  </si>
  <si>
    <t>FDLSC-CPS-300-2022</t>
  </si>
  <si>
    <t>FDLSC-CD-154-2022</t>
  </si>
  <si>
    <t>ANDREA CAROLINA OÑATE JALILIE</t>
  </si>
  <si>
    <t>CO1.PCCNTR.3520223</t>
  </si>
  <si>
    <t>FDLSC-CPS-301-2022</t>
  </si>
  <si>
    <t>FDLSC-CD-153-2022</t>
  </si>
  <si>
    <t>ANGIE LIZETH VINCHIRA FERNANDEZ</t>
  </si>
  <si>
    <t>CO1.PCCNTR.3498449</t>
  </si>
  <si>
    <t>FDLSC-CPS-302-2022</t>
  </si>
  <si>
    <t>DIEGO CABALLERO ROJAS</t>
  </si>
  <si>
    <t>CO1.PCCNTR.3505937</t>
  </si>
  <si>
    <t>FDLSC-CPS-303-2022</t>
  </si>
  <si>
    <t>FDLSC-CD-155-2022</t>
  </si>
  <si>
    <t>ELKIN JAVIER ROJAS RUIZ</t>
  </si>
  <si>
    <t>CO1.PCCNTR.3515017</t>
  </si>
  <si>
    <t>FDLSC-CPS-304-2022</t>
  </si>
  <si>
    <t>FDLSC-CD-156-2022</t>
  </si>
  <si>
    <t>VICTOR MANUEL MEDRANO CACERES</t>
  </si>
  <si>
    <t>CO1.PCCNTR.3497010</t>
  </si>
  <si>
    <t>FDLSC-CPS-305-2022</t>
  </si>
  <si>
    <t>FDLSC-CD-157-2022</t>
  </si>
  <si>
    <t>NADIA PATRICIA ACOSTA CHARRIS</t>
  </si>
  <si>
    <t>CO1.PCCNTR.3552354</t>
  </si>
  <si>
    <t>FDLSC-CPS-306-2022</t>
  </si>
  <si>
    <t>FDLSC-CD-158-2022</t>
  </si>
  <si>
    <t>RAFAEL DARIO VELANDIA GONZALEZ</t>
  </si>
  <si>
    <t>CO1.PCCNTR.3482959</t>
  </si>
  <si>
    <t>FDLSC-CPS-307-2022</t>
  </si>
  <si>
    <t xml:space="preserve">JESUS DAVID LEON GALINDO </t>
  </si>
  <si>
    <t>CO1.PCCNTR.3482955</t>
  </si>
  <si>
    <t>FDLSC-CPS-308-2022</t>
  </si>
  <si>
    <t>FDLSC-CD-159-2022</t>
  </si>
  <si>
    <t>LUIS ALFONSO PEREZ PARRA</t>
  </si>
  <si>
    <t>CO1.PCCNTR.3487086</t>
  </si>
  <si>
    <t>FDLSC-CPS-309-2022</t>
  </si>
  <si>
    <t>FDLSC-CD-160-2022</t>
  </si>
  <si>
    <t>EDNA ROCIO ZULUAGA FAJARDO</t>
  </si>
  <si>
    <t>CO1.PCCNTR.3508307</t>
  </si>
  <si>
    <t>FDLSC-CPS-310-2022</t>
  </si>
  <si>
    <t>ILBA YANETH MESA CASTAÑEDA</t>
  </si>
  <si>
    <t>CO1.PCCNTR.3508760</t>
  </si>
  <si>
    <t>FDLSC-CPS-311-2022</t>
  </si>
  <si>
    <t>LAURA VANESSA VASQUEZ MUNOZ</t>
  </si>
  <si>
    <t>CO1.PCCNTR.3509177</t>
  </si>
  <si>
    <t>FDLSC-CPS-312-2022</t>
  </si>
  <si>
    <t xml:space="preserve">WIDER FERNEY RUIZ ROMERO </t>
  </si>
  <si>
    <t>CO1.PCCNTR.3505138</t>
  </si>
  <si>
    <t>FDLSC-CPS-313-2022</t>
  </si>
  <si>
    <t>FDLSC-CD-161-2022</t>
  </si>
  <si>
    <t>JOHANA CAROLINA GARCIA MONTENEGRO</t>
  </si>
  <si>
    <t>CO1.PCCNTR.3497004</t>
  </si>
  <si>
    <t>20225420009643</t>
  </si>
  <si>
    <t>FDLSC-CPS-314-2022</t>
  </si>
  <si>
    <t>YERLY PAOLA RIVERA MATEUS</t>
  </si>
  <si>
    <t>MARIA ALEJANDRA MEJIA</t>
  </si>
  <si>
    <t>CO1.PCCNTR.3505117</t>
  </si>
  <si>
    <t>FDLSC-CPS-315-2022</t>
  </si>
  <si>
    <t>ROGER RAUL VELASCO SEGURA</t>
  </si>
  <si>
    <t>CO1.PCCNTR.3505628</t>
  </si>
  <si>
    <t>FDLSC-CPS-316-2022</t>
  </si>
  <si>
    <t>CRISTIAN CAMILO RUBIANO GRANADA</t>
  </si>
  <si>
    <t>CO1.PCCNTR.3507259</t>
  </si>
  <si>
    <t>FDLSC-CPS-317-2022</t>
  </si>
  <si>
    <t>SANDRA PATRICIA MORALES ARIAS</t>
  </si>
  <si>
    <t>CO1.PCCNTR.3504233</t>
  </si>
  <si>
    <t>FDLSC-CPS-318-2022</t>
  </si>
  <si>
    <t>MAGDA BARRAGAN RAMIREZ</t>
  </si>
  <si>
    <t>CO1.PCCNTR.3508140</t>
  </si>
  <si>
    <t>FDLSC-CPS-319-2022</t>
  </si>
  <si>
    <t>EDWARD LEONARDO GUEVARA GOMEZ</t>
  </si>
  <si>
    <t>CO1.PCCNTR.3507052</t>
  </si>
  <si>
    <t>FDLSC-CPS-320-2022</t>
  </si>
  <si>
    <t>JUAN CARLOS MORENO</t>
  </si>
  <si>
    <t>CO1.PCCNTR.3549395</t>
  </si>
  <si>
    <t>FDLSC-CPS-321-2022</t>
  </si>
  <si>
    <t>ZULMA ASTRID GASPAR MARTINEZ</t>
  </si>
  <si>
    <t>CO1.PCCNTR.3559637</t>
  </si>
  <si>
    <t>FDLSC-CPS-322-2022</t>
  </si>
  <si>
    <t xml:space="preserve">ESTEFANI OVALLE CRUZ </t>
  </si>
  <si>
    <t>CO1.PCCNTR.3495149</t>
  </si>
  <si>
    <t>FDLSC-CPS-323-2022</t>
  </si>
  <si>
    <t>DEISY YOHANA CAMARGO DAZA</t>
  </si>
  <si>
    <t>CO1.PCCNTR.3495960</t>
  </si>
  <si>
    <t>FDLSC-CPS-324-2022</t>
  </si>
  <si>
    <t>FDLSC-CD-162-2022</t>
  </si>
  <si>
    <t>AHYDA ROCIO QUIROGA PIRAQUIVE</t>
  </si>
  <si>
    <t>CO1.PCCNTR.3496996</t>
  </si>
  <si>
    <t>FDLSC-CPS-325-2022</t>
  </si>
  <si>
    <t>FDLSC-CD-163-2022</t>
  </si>
  <si>
    <t>CARLOS ALBERTO DIAZ ROBINSON</t>
  </si>
  <si>
    <t>CO1.PCCNTR.3497685</t>
  </si>
  <si>
    <t>FDLSC-CPS-326-2022</t>
  </si>
  <si>
    <t>SEBASTIAN CAMILO PEREZ ORJUELA_x000D_</t>
  </si>
  <si>
    <t>CO1.PCCNTR.3511210</t>
  </si>
  <si>
    <t>FDLSC-CPS-327-2022</t>
  </si>
  <si>
    <t>ANDREY CORREDOR MOYANO</t>
  </si>
  <si>
    <t>CO1.PCCNTR.3488967</t>
  </si>
  <si>
    <t>FDLSC-CPS-328-2022</t>
  </si>
  <si>
    <t>LIZETH MARGARITA ESTUPIÑAN CARMONA</t>
  </si>
  <si>
    <t>CO1.PCCNTR.3495828</t>
  </si>
  <si>
    <t>FDLSC-CPS-329-2022</t>
  </si>
  <si>
    <t>DIANA CATERINE BUITRAGO GONZALEZ</t>
  </si>
  <si>
    <t>CO1.PCCNTR.3496098</t>
  </si>
  <si>
    <t>FDLSC-CPS-330-2022</t>
  </si>
  <si>
    <t>FDLSC-CD-164-2022</t>
  </si>
  <si>
    <t>LEIDY LORENA GOMEZ MEJIA</t>
  </si>
  <si>
    <t xml:space="preserve">CO1.PCCNTR.3508303	</t>
  </si>
  <si>
    <t>FDLSC-CPS-331-2022</t>
  </si>
  <si>
    <t>ALISON MICHELL LOPEZ SOTO</t>
  </si>
  <si>
    <t>CO1.PCCNTR.3496304</t>
  </si>
  <si>
    <t>FDLSC-CPS-332-2022</t>
  </si>
  <si>
    <t>FDLSC-CD-165-2022</t>
  </si>
  <si>
    <t>MARIA ANGELICA RIVERA CAMARGO</t>
  </si>
  <si>
    <t>CO1.PCCNTR.3513371</t>
  </si>
  <si>
    <t>FDLSC-CPS-333-2022</t>
  </si>
  <si>
    <t>KAREN GERALDINE CARRERO RAMIREZ</t>
  </si>
  <si>
    <t>CO1.PCCNTR.3497103</t>
  </si>
  <si>
    <t>FDLSC-CPS-334-2022</t>
  </si>
  <si>
    <t>FDLSC-CD-166-2022</t>
  </si>
  <si>
    <t>ANDERSSON FABIAN RINCON ALMARIO</t>
  </si>
  <si>
    <t>CO1.PCCNTR.3504710</t>
  </si>
  <si>
    <t>FDLSC-CPS-335-2022</t>
  </si>
  <si>
    <t>JAROL FELIPE ARIAS MUÑOZ</t>
  </si>
  <si>
    <t>CO1.PCCNTR.3506360</t>
  </si>
  <si>
    <t>FDLSC-CPS-336-2022</t>
  </si>
  <si>
    <t>NANCY MILENA LOPEZ MOJICA</t>
  </si>
  <si>
    <t>CO1.PCCNTR.3549228</t>
  </si>
  <si>
    <t>FDLSC-CPS-337-2022</t>
  </si>
  <si>
    <t>FDLSC-CD-167-2022</t>
  </si>
  <si>
    <t>OVIDIO ASPRILLA SANCHEZ</t>
  </si>
  <si>
    <t>CO1.PCCNTR.3551290</t>
  </si>
  <si>
    <t>FDLSC-CPS-338-2022</t>
  </si>
  <si>
    <t>FDLSC-CD-168-2022</t>
  </si>
  <si>
    <t>JOSE LUIS GARZON RAMIREZ</t>
  </si>
  <si>
    <t>CO1.PCCNTR.3513033</t>
  </si>
  <si>
    <t>INFRAESTRUCTURA - CONDUCTOR</t>
  </si>
  <si>
    <t>FDLSC-CPS-339-2022</t>
  </si>
  <si>
    <t>FDLSC-CD-169-2022</t>
  </si>
  <si>
    <t>RICARDO RETAVISCA FAJARDO</t>
  </si>
  <si>
    <t>CO1.PCCNTR.3550622</t>
  </si>
  <si>
    <t>FDLSC-CPS-340-2022</t>
  </si>
  <si>
    <t>DIEGO ARMANDO PINZON BERMUDEZ</t>
  </si>
  <si>
    <t>CO1.PCCNTR.3512848</t>
  </si>
  <si>
    <t>FDLSC-CPS-341-2022</t>
  </si>
  <si>
    <t>FDLSC-CD-170-2022</t>
  </si>
  <si>
    <t xml:space="preserve">DIANA MARIA TORRES GARCES </t>
  </si>
  <si>
    <t>CO1.PCCNTR.3520504</t>
  </si>
  <si>
    <t>FDLSC-CPS-342-2022</t>
  </si>
  <si>
    <t xml:space="preserve">EDWIN FARLEY GUERRERO VARGAS </t>
  </si>
  <si>
    <t>CO1.PCCNTR.3553848</t>
  </si>
  <si>
    <t>FDLSC-CPS-343-2022</t>
  </si>
  <si>
    <t>JULIO CESAR GROSSO PEREZ</t>
  </si>
  <si>
    <t>CO1.PCCNTR.3512744</t>
  </si>
  <si>
    <t>FDLSC-CPS-344-2022</t>
  </si>
  <si>
    <t>JHON ESTEBAN DIAZ COLORADO</t>
  </si>
  <si>
    <t>CO1.PCCNTR.3513082</t>
  </si>
  <si>
    <t>FDLSC-CPS-345-2022</t>
  </si>
  <si>
    <t>RAFAEL PALMA MORENO</t>
  </si>
  <si>
    <t>CO1.PCCNTR.3512316</t>
  </si>
  <si>
    <t>FDLSC-CPS-346-2022</t>
  </si>
  <si>
    <t>FDLSC-CD-171-2022</t>
  </si>
  <si>
    <t>CO1.PCCNTR.3551387</t>
  </si>
  <si>
    <t>FDLSC-CPS-347-2022</t>
  </si>
  <si>
    <t>CARLOS HECTOR PINZON BALLESTEROS</t>
  </si>
  <si>
    <t>CO1.PCCNTR.3513007</t>
  </si>
  <si>
    <t>FDLSC-CPS-348-2022</t>
  </si>
  <si>
    <t>FDLSC-CD-172-2022</t>
  </si>
  <si>
    <t>JUAN GABRIEL HENAO TORRES</t>
  </si>
  <si>
    <t>CO1.PCCNTR.3551475</t>
  </si>
  <si>
    <t>FDLSC-CPS-349-2022</t>
  </si>
  <si>
    <t>DANIEL FELIPE TORRES CRUZ</t>
  </si>
  <si>
    <t>CO1.PCCNTR.3521893</t>
  </si>
  <si>
    <t>FDLSC-CPS-350-2022</t>
  </si>
  <si>
    <t>GISEL ANDREA QUINCHANEGUA URQUIJO</t>
  </si>
  <si>
    <t>CO1.PCCNTR.3555741</t>
  </si>
  <si>
    <t>FDLSC-CPS-351-2022</t>
  </si>
  <si>
    <t>FDLSC-CD-173-2022</t>
  </si>
  <si>
    <t>LUIS ENRIQUE VARGAS MENDOZA</t>
  </si>
  <si>
    <t>CO1.PCCNTR.3553783</t>
  </si>
  <si>
    <t>FDLSC-CPS-352-2022</t>
  </si>
  <si>
    <t>ROSA MARIA RODRIGUEZ TORRES</t>
  </si>
  <si>
    <t>CO1.PCCNTR.3527367</t>
  </si>
  <si>
    <t>FDLSC-CPS-353-2022</t>
  </si>
  <si>
    <t>MAGDA LORENA DAVILA VELANDIA</t>
  </si>
  <si>
    <t>CO1.PCCNTR.3528754</t>
  </si>
  <si>
    <t>FDLSC-CPS-354-2022</t>
  </si>
  <si>
    <t>EDGAR IVAN SEPULVEDA PARRA</t>
  </si>
  <si>
    <t>CO1.PCCNTR.3529716</t>
  </si>
  <si>
    <t>FDLSC-CPS-355-2022</t>
  </si>
  <si>
    <t>GIOVANNY ALBERTO ALFONSO MARÍN</t>
  </si>
  <si>
    <t>CO1.PCCNTR.3555391</t>
  </si>
  <si>
    <t>FDLSC-CPS-356-2022</t>
  </si>
  <si>
    <t>LAURA VANESA PEÑA AVILA</t>
  </si>
  <si>
    <t>CO1.PCCNTR.3559780</t>
  </si>
  <si>
    <t>FDLSC-CPS-357-2022</t>
  </si>
  <si>
    <t xml:space="preserve">LUISA FERNANDA ROBLES CHABUR </t>
  </si>
  <si>
    <t>CO1.PCCNTR.3555541</t>
  </si>
  <si>
    <t>FDLSC-CPS-358-2022</t>
  </si>
  <si>
    <t>RAFAEL ANTONIO PERDOMO MORENO</t>
  </si>
  <si>
    <t>CO1.PCCNTR.3555418</t>
  </si>
  <si>
    <t>FDLSC-CPS-359-2024</t>
  </si>
  <si>
    <t>DOLY CAROLINA QUINTERO VELOZA</t>
  </si>
  <si>
    <t>CO1.PCCNTR.3554672</t>
  </si>
  <si>
    <t>FDLSC-CPS-360-2022</t>
  </si>
  <si>
    <t>CO1.PCCNTR.3555818</t>
  </si>
  <si>
    <t>FDLSC-CPS-361-2022</t>
  </si>
  <si>
    <t>FDLSC-MIC-001-2022</t>
  </si>
  <si>
    <t>DIANA MARCELA RUIZ MARTIN</t>
  </si>
  <si>
    <t>CO1.PCCNTR.3626311</t>
  </si>
  <si>
    <t>1 SEM</t>
  </si>
  <si>
    <t>20225420008843</t>
  </si>
  <si>
    <t>FDLSC-CS-362-2022</t>
  </si>
  <si>
    <t>FDLSC-MIC-002-2022</t>
  </si>
  <si>
    <t>ASEGURADORA SOLIDARIA DE COLOMBIA ENTIDAD COOPERATIVA</t>
  </si>
  <si>
    <t>CO1.PCCNTR.3636922</t>
  </si>
  <si>
    <t>20225420013193</t>
  </si>
  <si>
    <t>FDLSC-CIS-363-2022</t>
  </si>
  <si>
    <t>FDLSC-CMA-001-2022</t>
  </si>
  <si>
    <t>PIZANO ECHEVERRI Y ASOCIADOS LTDA ASESORES DE SEGUROS</t>
  </si>
  <si>
    <t>CO1.PCCNTR.3639047</t>
  </si>
  <si>
    <t>20225420013163</t>
  </si>
  <si>
    <t>FDLSC-CPS-364-2022</t>
  </si>
  <si>
    <t>FDLSC-LP-002-2022</t>
  </si>
  <si>
    <t>SQUADRA SEGURIDAD LTDA</t>
  </si>
  <si>
    <t>IVAN EDUARDO GOMEZ</t>
  </si>
  <si>
    <t>CO1.PCCNTR.3643309</t>
  </si>
  <si>
    <t>20225420005283</t>
  </si>
  <si>
    <t>FDLSC-CPS-365-2022</t>
  </si>
  <si>
    <t>FDLSC-MIC-003-2022</t>
  </si>
  <si>
    <t>B2 NETWORKS S A S</t>
  </si>
  <si>
    <t>CO1.PCCNTR.3659074</t>
  </si>
  <si>
    <t>CON ACTA DE INICIO</t>
  </si>
  <si>
    <t>FDLSC-CS-366-2022</t>
  </si>
  <si>
    <t>FDLSC-SAMC-001-2022</t>
  </si>
  <si>
    <t>ASEGURADORA SOLIDARIA DE COLOMBIA-ENTIDAD COOPERATIVA</t>
  </si>
  <si>
    <t>CO1.PCCNTR.3661708</t>
  </si>
  <si>
    <t>FDLSC-INTV-367-2022</t>
  </si>
  <si>
    <t>FDLSC-CMA-002-2022</t>
  </si>
  <si>
    <t>CONSORCIO PARQUES SC</t>
  </si>
  <si>
    <t xml:space="preserve">CO1.PCCNTR.3712503	</t>
  </si>
  <si>
    <t>20225420009173</t>
  </si>
  <si>
    <t>FDLSC-CO-368-2022</t>
  </si>
  <si>
    <t>FDLSC-LP-001-2022</t>
  </si>
  <si>
    <t>ESTUDIOS E INGENIERIA SAS</t>
  </si>
  <si>
    <t xml:space="preserve">CO1.PCCNTR.3714704	</t>
  </si>
  <si>
    <t>FDLSC-CTOI-369-2022</t>
  </si>
  <si>
    <t>FDLSC-CD-174-2022</t>
  </si>
  <si>
    <t>LUISA FERNANDA ROJAS CAÑÓN</t>
  </si>
  <si>
    <t xml:space="preserve">CO1.PCCNTR.3754104	</t>
  </si>
  <si>
    <t>FDLSC-CSU-370-2022</t>
  </si>
  <si>
    <t>FDLSC-MIC-004-2022</t>
  </si>
  <si>
    <t>INVERSIONES RODRÍGUEZ RINCON &amp; CIA</t>
  </si>
  <si>
    <t>CO1.PCCNTR.3744578</t>
  </si>
  <si>
    <t>20225420009383</t>
  </si>
  <si>
    <t>FDLSC-CSU-371-2022</t>
  </si>
  <si>
    <t>FDLSC-SASI-001-2022</t>
  </si>
  <si>
    <t xml:space="preserve">COMERCIALIZADORA ELECTROMERO SAS </t>
  </si>
  <si>
    <t>CO1.PCCNTR.3747803</t>
  </si>
  <si>
    <t>20225420013203</t>
  </si>
  <si>
    <t xml:space="preserve">SANDRA YINETH FAJARDO USAQUEN - AHYDA ROCIO QUIROGA PIRAQUIVE </t>
  </si>
  <si>
    <t>FDLSC-CPS-372-2022</t>
  </si>
  <si>
    <t>FDLSC-MIC-006-2022</t>
  </si>
  <si>
    <t>SALAMYM LTDA</t>
  </si>
  <si>
    <t xml:space="preserve">	CO1.PCCNTR.3758169</t>
  </si>
  <si>
    <t>20225420009223</t>
  </si>
  <si>
    <t>FDLSC-CSU-373-2022</t>
  </si>
  <si>
    <t>FDLSC-SASI-002-2022</t>
  </si>
  <si>
    <t>PAVIOBRAS SAS</t>
  </si>
  <si>
    <t>CO1.PCCNTR.3765552</t>
  </si>
  <si>
    <t>1208-1209</t>
  </si>
  <si>
    <t>620.000.000-650.087.103</t>
  </si>
  <si>
    <t>FDLSC-CVNI-374-2022</t>
  </si>
  <si>
    <t>FDLSC-CD-176-2022</t>
  </si>
  <si>
    <t>FLDSC-IDARTES-SECRETARIA DE CULTURA</t>
  </si>
  <si>
    <t>22-22-36865</t>
  </si>
  <si>
    <t>20225420012443</t>
  </si>
  <si>
    <t>1217/1218/1219/1220</t>
  </si>
  <si>
    <t>FDLSC-CPS-375-2022</t>
  </si>
  <si>
    <t>FDLSC-CD-177-2022</t>
  </si>
  <si>
    <t>CO1.PCCNTR.3801730</t>
  </si>
  <si>
    <t>FDLSC-CV-376-2022</t>
  </si>
  <si>
    <t>FDLSC-MIC-005-2022</t>
  </si>
  <si>
    <t>COMERCIALIZADORA VIMEL LTDA</t>
  </si>
  <si>
    <t xml:space="preserve">	CO1.PCCNTR.3821507</t>
  </si>
  <si>
    <r>
      <rPr>
        <strike/>
        <sz val="11"/>
        <color rgb="FF000000"/>
        <rFont val="Calibri"/>
      </rPr>
      <t>20225420011093</t>
    </r>
    <r>
      <rPr>
        <sz val="11"/>
        <color rgb="FF000000"/>
        <rFont val="Calibri"/>
      </rPr>
      <t>-
20225420001363</t>
    </r>
  </si>
  <si>
    <r>
      <rPr>
        <strike/>
        <sz val="11"/>
        <color rgb="FF000000"/>
        <rFont val="Calibri"/>
      </rPr>
      <t xml:space="preserve">ELIANA GIZETH TRIANA TORRES
</t>
    </r>
    <r>
      <rPr>
        <sz val="11"/>
        <color rgb="FF000000"/>
        <rFont val="Calibri"/>
      </rPr>
      <t>MÓNICA ALEXANDRA GÓMEZ</t>
    </r>
  </si>
  <si>
    <t>FDLSC-CPS-377-2022</t>
  </si>
  <si>
    <t>FDLSC-CD-178-2022</t>
  </si>
  <si>
    <t xml:space="preserve">	CO1.PCCNTR.3832579</t>
  </si>
  <si>
    <t>20225420012073</t>
  </si>
  <si>
    <t>FDLSC-COP-378-2022</t>
  </si>
  <si>
    <t>FDLSC-LP-003-2022</t>
  </si>
  <si>
    <t>INGENIERIA Y DESARROLLO URBANISTICO SAS</t>
  </si>
  <si>
    <t>CO1.PCCNTR.3825378</t>
  </si>
  <si>
    <t>FDLSC-INTV-379-2022</t>
  </si>
  <si>
    <t>ICOD CONSTRUCCIONES Y PROYECTOS SAS</t>
  </si>
  <si>
    <t>FDLSC-CMA-003-2022</t>
  </si>
  <si>
    <t xml:space="preserve">	CO1.PCCNTR.3810278</t>
  </si>
  <si>
    <t>20225420011743</t>
  </si>
  <si>
    <t>NICOLAS CUEVAS RAMIREZ - SANDRA YINETH FAJARDO USAQUEN</t>
  </si>
  <si>
    <t>FDLSC-CPS-380-2022</t>
  </si>
  <si>
    <t>FDLSC-CD-179-2022</t>
  </si>
  <si>
    <t>JOSE MIGUEL MOLINA VEGA</t>
  </si>
  <si>
    <t xml:space="preserve">	CO1.PCCNTR.3833438</t>
  </si>
  <si>
    <t>20225420010763</t>
  </si>
  <si>
    <t>NUBIA YULIETH SALAZAR</t>
  </si>
  <si>
    <t>FDLSC-CPS-381-2022</t>
  </si>
  <si>
    <t>FDLSC-CD-180-2022</t>
  </si>
  <si>
    <t>HAMID MARTINEZ RODRIGUEZ</t>
  </si>
  <si>
    <t>CO1.PCCNTR.3864417</t>
  </si>
  <si>
    <t>20225420012113</t>
  </si>
  <si>
    <t>FDLSC-CPS-382-2022</t>
  </si>
  <si>
    <t>FDLSC-CD-181-2022</t>
  </si>
  <si>
    <t>CO1.PCCNTR.3875601</t>
  </si>
  <si>
    <t>20225420012123</t>
  </si>
  <si>
    <t>FDLSC-CPS-383-2022</t>
  </si>
  <si>
    <t>FDLSC-CD-182-2022</t>
  </si>
  <si>
    <t>DEICY MARCELA AYALA RUIZ</t>
  </si>
  <si>
    <t>CO1.PCCNTR.3867118</t>
  </si>
  <si>
    <t>20225420012143</t>
  </si>
  <si>
    <t>FDLSC-CPS-384-2022</t>
  </si>
  <si>
    <t>FDLSC-CD-183-2022</t>
  </si>
  <si>
    <t>CO1.PCCNTR.3843250</t>
  </si>
  <si>
    <t>FDLSC-CPS-385-2022</t>
  </si>
  <si>
    <t>CO1.PCCNTR.3854772</t>
  </si>
  <si>
    <t>FDLSC-CPS-386-2022</t>
  </si>
  <si>
    <t>CO1.PCCNTR.3854774</t>
  </si>
  <si>
    <t>FDLSC-CPS-387-2022</t>
  </si>
  <si>
    <t>FDLSC-CD-184-2022</t>
  </si>
  <si>
    <t>LIZETH PAOLA GAMBA CASALLAS</t>
  </si>
  <si>
    <t xml:space="preserve">CO1.PCCNTR.3907873	</t>
  </si>
  <si>
    <t>FDLSC-CPS-388-2022</t>
  </si>
  <si>
    <t>FDLSC-CD-185-2022</t>
  </si>
  <si>
    <t>CO1.PCCNTR.3840841</t>
  </si>
  <si>
    <t>FDLSC-CPS-389-2022</t>
  </si>
  <si>
    <t>FDLSC-CD-186-2022</t>
  </si>
  <si>
    <t xml:space="preserve">	CO1.PCCNTR.3853945</t>
  </si>
  <si>
    <t>20225420012563</t>
  </si>
  <si>
    <t>SANDRA YINETH FAJARDO USAQUEN</t>
  </si>
  <si>
    <t>FDLSC-CPS-390-2022</t>
  </si>
  <si>
    <t xml:space="preserve">	CO1.PCCNTR.3853166</t>
  </si>
  <si>
    <t>FDLSC-CPS-391-2022</t>
  </si>
  <si>
    <t>CO1.PCCNTR.3852799</t>
  </si>
  <si>
    <t>FDLSC-CPS-392-2022</t>
  </si>
  <si>
    <t>CO1.PCCNTR.3853520</t>
  </si>
  <si>
    <t>FDLSC-CPS-393-2022</t>
  </si>
  <si>
    <t>FDLSC-CD-187-2022</t>
  </si>
  <si>
    <t>CO1.PCCNTR.3851020</t>
  </si>
  <si>
    <t>FDLSC-CPS-394-2022</t>
  </si>
  <si>
    <t>FDLSC-CD-188-2022</t>
  </si>
  <si>
    <t>JOHN JAIRO RUIZ GUEVARA</t>
  </si>
  <si>
    <t>CO1.PCCNTR.3863674</t>
  </si>
  <si>
    <t>FDLSC-CPS-395-2022</t>
  </si>
  <si>
    <t>CO1.PCCNTR.3855934</t>
  </si>
  <si>
    <t>FDLSC-CPS-396-2022</t>
  </si>
  <si>
    <t>CO1.PCCNTR.3855299</t>
  </si>
  <si>
    <t>FDLSC-CPS-397-2022</t>
  </si>
  <si>
    <t>CO1.PCCNTR.3865498</t>
  </si>
  <si>
    <t>FDLSC-CPS-398-2022</t>
  </si>
  <si>
    <t>JUAN CAMILO VARGAS PINZÓN</t>
  </si>
  <si>
    <t>CO1.PCCNTR.3871101</t>
  </si>
  <si>
    <t>FDLSC-CPS-399-2022</t>
  </si>
  <si>
    <t xml:space="preserve">	CO1.PCCNTR.3870660</t>
  </si>
  <si>
    <t>FDLSC-CPS-400-2022</t>
  </si>
  <si>
    <t>JONATHAN ALEXANDER CARMONA MORA</t>
  </si>
  <si>
    <t xml:space="preserve">CO1.PCCNTR.3904828	</t>
  </si>
  <si>
    <t>FDLSC-CPS-401-2022</t>
  </si>
  <si>
    <t>CO1.PCCNTR.3872344</t>
  </si>
  <si>
    <t>FDLSC-CPS-402-2022</t>
  </si>
  <si>
    <t>CO1.PCCNTR.3894343</t>
  </si>
  <si>
    <t>FDLSC-CPS-403-2022</t>
  </si>
  <si>
    <t>FDLSC-CD-189-2022</t>
  </si>
  <si>
    <t xml:space="preserve">	CO1.PCCNTR.3873468</t>
  </si>
  <si>
    <t>FDLSC-CPS-404-2022</t>
  </si>
  <si>
    <t>FDLSC-CD-190-2022</t>
  </si>
  <si>
    <t>CO1.PCCNTR.3870200</t>
  </si>
  <si>
    <t>FDLSC-CPS-405-2022</t>
  </si>
  <si>
    <t>FDLSC-CD-191-2022</t>
  </si>
  <si>
    <t>CO1.PCCNTR.3872058</t>
  </si>
  <si>
    <t>20225420012173</t>
  </si>
  <si>
    <t>FDLSC-CPS-406-2022</t>
  </si>
  <si>
    <t>FDLSC-CD-192-2022</t>
  </si>
  <si>
    <t xml:space="preserve">	CO1.PCCNTR.3873665</t>
  </si>
  <si>
    <t>FDLSC-CVNI-407-2022</t>
  </si>
  <si>
    <t>FDLSC-CD-246-2022</t>
  </si>
  <si>
    <t>AGENCIA DISTRITAL PARA LA EDUCACION SUPERIOR, LA CIENCIA Y LA TECNOLOGÍA "ATENEA"</t>
  </si>
  <si>
    <t xml:space="preserve">CO1.PCCNTR.3956895	</t>
  </si>
  <si>
    <t>20225410000093</t>
  </si>
  <si>
    <t>FDLSC-CPS-408-2022</t>
  </si>
  <si>
    <t>FDLSC-CD-193-2022</t>
  </si>
  <si>
    <t>ANGELA INES MORENO CARDONA</t>
  </si>
  <si>
    <t>CO1.PCCNTR.3881646</t>
  </si>
  <si>
    <t>ATENCIÓN AL CIUDADANO</t>
  </si>
  <si>
    <t>20225420012103</t>
  </si>
  <si>
    <t>FDLSC-CPS-409-2022</t>
  </si>
  <si>
    <t>FDLSC-CD-194-2022</t>
  </si>
  <si>
    <t>CO1.PCCNTR.3877623</t>
  </si>
  <si>
    <t>FDLSC-CPS-410-2022</t>
  </si>
  <si>
    <t>FDLSC-CD-195-2022</t>
  </si>
  <si>
    <t>CO1.PCCNTR.3879995</t>
  </si>
  <si>
    <t>20225420012083</t>
  </si>
  <si>
    <t>FDLSC-CPS-411-2022</t>
  </si>
  <si>
    <t>FDLSC-CD-196-2022</t>
  </si>
  <si>
    <t>CO1.PCCNTR.3880607</t>
  </si>
  <si>
    <t>20225420012523</t>
  </si>
  <si>
    <t>FDLSC-CVNI-412-2022</t>
  </si>
  <si>
    <t>FDLSC-CD-197-2022</t>
  </si>
  <si>
    <t>SECRETARIA DISTRITAL DE DESARROLLO ECONOMICO</t>
  </si>
  <si>
    <t>22-22-41448</t>
  </si>
  <si>
    <t>20225420012503</t>
  </si>
  <si>
    <t>FDLSC-CPS-413-2022</t>
  </si>
  <si>
    <t>FDLSC-CD-198-2022</t>
  </si>
  <si>
    <t xml:space="preserve">	CO1.PCCNTR.3882043</t>
  </si>
  <si>
    <t>20225420012053</t>
  </si>
  <si>
    <t>FDLSC-CPS-414-2022</t>
  </si>
  <si>
    <t xml:space="preserve">	CO1.PCCNTR.3882307</t>
  </si>
  <si>
    <t>FDLSC-CPS-415-2022</t>
  </si>
  <si>
    <t>FDLSC-CD-255-2022</t>
  </si>
  <si>
    <t>ALEXANDER ARIZA</t>
  </si>
  <si>
    <t>CO1.PCCNTR.4029688</t>
  </si>
  <si>
    <t>SIN DESIGNACION</t>
  </si>
  <si>
    <t>FDLSC-CPS-416-2022</t>
  </si>
  <si>
    <t>FDLSC-CD-199-2022</t>
  </si>
  <si>
    <t>CO1.PCCNTR.3897785</t>
  </si>
  <si>
    <t>20225420012093</t>
  </si>
  <si>
    <t>FDLSC-CPS-417-2022</t>
  </si>
  <si>
    <t>FDLSC-CD-200-2022</t>
  </si>
  <si>
    <t>CO1.PCCNTR.3896904</t>
  </si>
  <si>
    <t>FDLSC-CPS-418-2022</t>
  </si>
  <si>
    <t>FDLSC-CD-201-2022</t>
  </si>
  <si>
    <t>SYLVIA MAYERLLY JAIMES VACA</t>
  </si>
  <si>
    <t>CO1.PCCNTR.3882447</t>
  </si>
  <si>
    <t>20225420012203</t>
  </si>
  <si>
    <t>FDLSC-CPS-419-2022</t>
  </si>
  <si>
    <t>FDLSC-CD-202-2022</t>
  </si>
  <si>
    <t>CO1.PCCNTR.3883570</t>
  </si>
  <si>
    <t>FDLSC-CPS-420-2022</t>
  </si>
  <si>
    <t>FDLSC-CD-203-2022</t>
  </si>
  <si>
    <t xml:space="preserve">	CO1.PCCNTR.3897643</t>
  </si>
  <si>
    <t>20225420012063</t>
  </si>
  <si>
    <t>FDLSC-CPS-421-2022</t>
  </si>
  <si>
    <t xml:space="preserve">	CO1.PCCNTR.3896312</t>
  </si>
  <si>
    <t>FDLSC-CPS-422-2022</t>
  </si>
  <si>
    <t xml:space="preserve">	CO1.PCCNTR.3896367</t>
  </si>
  <si>
    <t>FDLSC-CPS-423-2022</t>
  </si>
  <si>
    <t>CO1.PCCNTR.3896357</t>
  </si>
  <si>
    <t>FDLSC-CPS-424-2022</t>
  </si>
  <si>
    <t>FDLSC-CD-204-2022</t>
  </si>
  <si>
    <t>CO1.PCCNTR.3893459</t>
  </si>
  <si>
    <t>FDLSC-CPS-425-2022</t>
  </si>
  <si>
    <t>FDLSC-CD-205-2022</t>
  </si>
  <si>
    <t>MARTHA ELIZABETH TRIANA LAVERDE</t>
  </si>
  <si>
    <t>CO1.PCCNTR.3893381</t>
  </si>
  <si>
    <t>FDLSC-CPS-426-2022</t>
  </si>
  <si>
    <t>FDLSC-CD-206-2022</t>
  </si>
  <si>
    <t>CO1.PCCNTR.3896219</t>
  </si>
  <si>
    <t>FDLSC-CPS-427-2022</t>
  </si>
  <si>
    <t>FDLSC-CD-207-2022</t>
  </si>
  <si>
    <t xml:space="preserve">	CO1.PCCNTR.3899414</t>
  </si>
  <si>
    <t>FDLSC-CPS-428-2022</t>
  </si>
  <si>
    <t>FDLSC-CD-208-2022</t>
  </si>
  <si>
    <t>CO1.PCCNTR.3894501</t>
  </si>
  <si>
    <t>20225420012153</t>
  </si>
  <si>
    <t>FDLSC-CPS-429-2022</t>
  </si>
  <si>
    <t>FDLSC-CD-209-2022</t>
  </si>
  <si>
    <t xml:space="preserve">DANIEL FRANCISCO SANCHEZ VARGAS </t>
  </si>
  <si>
    <t>CO1.PCCNTR.3895033</t>
  </si>
  <si>
    <t>20225420012183</t>
  </si>
  <si>
    <t>FDLSC-CPS-430-2022</t>
  </si>
  <si>
    <t>FDLSC-CD-210-2022</t>
  </si>
  <si>
    <t xml:space="preserve">JAIME BRAYAN ORTEGON DUQUE </t>
  </si>
  <si>
    <t>CO1.PCCNTR.3907765</t>
  </si>
  <si>
    <t>FDLSC-CPS-431-2022</t>
  </si>
  <si>
    <t>FDLSC-CD-211-2022</t>
  </si>
  <si>
    <t xml:space="preserve">CO1.PCCNTR.3896619	</t>
  </si>
  <si>
    <t>20225420012303</t>
  </si>
  <si>
    <t>FDLSC-CPS-432-2022</t>
  </si>
  <si>
    <t>FDLSC-CD-212-2022</t>
  </si>
  <si>
    <t>CO1.PCCNTR.3899415</t>
  </si>
  <si>
    <t>20225420012193</t>
  </si>
  <si>
    <t>FDLSC-CPS-433-2022</t>
  </si>
  <si>
    <t>FDLSC-CD-213-2022</t>
  </si>
  <si>
    <t>DURLEY RUBIANO VARGAS</t>
  </si>
  <si>
    <t>CO1.PCCNTR.3898524</t>
  </si>
  <si>
    <t>FDLSC-CPS-434-2022</t>
  </si>
  <si>
    <t>FDLSC-CD-214-2022</t>
  </si>
  <si>
    <t xml:space="preserve">CO1.PCCNTR.3901513	</t>
  </si>
  <si>
    <t>20225420012133</t>
  </si>
  <si>
    <t>FDLSC-CPS-435-2022</t>
  </si>
  <si>
    <t>FDLSC-CD-215-2022</t>
  </si>
  <si>
    <t>RUBEN DAVID ESPINAL PARRA</t>
  </si>
  <si>
    <t>CO1.PCCNTR.3897869</t>
  </si>
  <si>
    <t>FDLSC-CPS-436-2022</t>
  </si>
  <si>
    <t>FDLSC-CD-216-2022</t>
  </si>
  <si>
    <t>CO1.PCCNTR.3901261</t>
  </si>
  <si>
    <t>FDLSC-CPS-437-2022</t>
  </si>
  <si>
    <t>CO1.PCCNTR.3901705</t>
  </si>
  <si>
    <t>FDLSC-CPS-438-2022</t>
  </si>
  <si>
    <t>FDLSC-CD-217-2022</t>
  </si>
  <si>
    <t>CO1.PCCNTR.3901718</t>
  </si>
  <si>
    <t>FDLSC-CPS-439-2022</t>
  </si>
  <si>
    <t>LEONARDO GARZON</t>
  </si>
  <si>
    <t xml:space="preserve">CO1.PCCNTR.3901519	</t>
  </si>
  <si>
    <t>FDLSC-CPS-440-2022</t>
  </si>
  <si>
    <t>FDLSC-CD-218-2022</t>
  </si>
  <si>
    <t>JUAN PABLO CARDONA OLAYA</t>
  </si>
  <si>
    <t>CO1.PCCNTR.3941547</t>
  </si>
  <si>
    <t>FDLSC-CTOI-441-2022</t>
  </si>
  <si>
    <t>FDLSC-CD-219-2022</t>
  </si>
  <si>
    <t>SERVICIOS POSTALES NACIONALES S.A.</t>
  </si>
  <si>
    <t>CO1.PCCNTR.3916110</t>
  </si>
  <si>
    <r>
      <rPr>
        <strike/>
        <sz val="11"/>
        <color rgb="FF000000"/>
        <rFont val="Calibri"/>
      </rPr>
      <t xml:space="preserve">20225420013153
</t>
    </r>
    <r>
      <rPr>
        <sz val="11"/>
        <color rgb="FF000000"/>
        <rFont val="Calibri"/>
      </rPr>
      <t>20225420015683</t>
    </r>
  </si>
  <si>
    <r>
      <rPr>
        <strike/>
        <sz val="11"/>
        <color rgb="FF000000"/>
        <rFont val="Calibri"/>
      </rPr>
      <t xml:space="preserve">ELIANA GIZETH TRIANA TORRES 
</t>
    </r>
    <r>
      <rPr>
        <sz val="11"/>
        <color rgb="FF000000"/>
        <rFont val="Calibri"/>
      </rPr>
      <t>ESTEPHANÍA VALLENTINA CUAICUAN</t>
    </r>
  </si>
  <si>
    <t>FDLSC-CPS-442-2022</t>
  </si>
  <si>
    <t>MICHAEL STEVEN  RODRIGUEZ CASTRILLON</t>
  </si>
  <si>
    <t xml:space="preserve">	CO1.PCCNTR.3903049</t>
  </si>
  <si>
    <t>FDLSC-CPS-443-2022</t>
  </si>
  <si>
    <t>FDLSC-CD-220-2022</t>
  </si>
  <si>
    <t xml:space="preserve">CO1.PCCNTR.3903818	</t>
  </si>
  <si>
    <t>FDLSC-CPS-444-2022</t>
  </si>
  <si>
    <t xml:space="preserve">CO1.PCCNTR.3902577	</t>
  </si>
  <si>
    <t>FDLSC-CPS-445-2022</t>
  </si>
  <si>
    <t xml:space="preserve">ROGER RAUL VELASCO SEGURA </t>
  </si>
  <si>
    <t xml:space="preserve">CO1.PCCNTR.3903413	</t>
  </si>
  <si>
    <t>FDLSC-CPS-446-2022</t>
  </si>
  <si>
    <t>FDLSC-CD-221-2022</t>
  </si>
  <si>
    <t xml:space="preserve">	CO1.PCCNTR.3908167</t>
  </si>
  <si>
    <t>20225420012643</t>
  </si>
  <si>
    <t>PENDIENTE DE CORREO MARISOL</t>
  </si>
  <si>
    <t>FDLSC-CPS-447-2022</t>
  </si>
  <si>
    <t>FDLSC-CD-222-2022</t>
  </si>
  <si>
    <t xml:space="preserve">CO1.PCCNTR.3904050	</t>
  </si>
  <si>
    <t>20225420012483</t>
  </si>
  <si>
    <t>FDLSC-CPS-448-2022</t>
  </si>
  <si>
    <t>LEVIS HENRY PÁEZ HERNÁNDEZ</t>
  </si>
  <si>
    <t xml:space="preserve">	CO1.PCCNTR.3957553</t>
  </si>
  <si>
    <t>20225420012473</t>
  </si>
  <si>
    <t>FDLSC-CPS-449-2022</t>
  </si>
  <si>
    <t>FDLSC-CD-223-2022</t>
  </si>
  <si>
    <t xml:space="preserve">CO1.PCCNTR.3910278	</t>
  </si>
  <si>
    <t>FDLSC-CVNI-450-2022</t>
  </si>
  <si>
    <t>FDLSC-CD-224-2022</t>
  </si>
  <si>
    <t>CORPORACIÓN PARA EL DESARROLLO DE LAS MICROEMPRESAS</t>
  </si>
  <si>
    <t xml:space="preserve">CO1.PCCNTR.3913232	</t>
  </si>
  <si>
    <t>FDLSC-CPS-451-2022</t>
  </si>
  <si>
    <t>FDLSC-CD-225-2022</t>
  </si>
  <si>
    <t xml:space="preserve">CO1.PCCNTR.3907772	</t>
  </si>
  <si>
    <t>FDLSC-CPS-452-2022</t>
  </si>
  <si>
    <t>FDLSC-CD-226-2022</t>
  </si>
  <si>
    <t>LAURA LILIANA MUÑOZ PEDRAZA</t>
  </si>
  <si>
    <t xml:space="preserve">CO1.PCCNTR.3907942	</t>
  </si>
  <si>
    <t>FDLSC-CPS-453-2022</t>
  </si>
  <si>
    <t>FDLSC-CD-227-2022</t>
  </si>
  <si>
    <t>HAROLD STIVEN GARZON CARDENAS</t>
  </si>
  <si>
    <t xml:space="preserve">	CO1.PCCNTR.3907930</t>
  </si>
  <si>
    <t>FDLSC-CPS-454-2022</t>
  </si>
  <si>
    <t>FDLSC-CD-228-2022</t>
  </si>
  <si>
    <t>OLGHER ALBERTO VILLACRES  PUENTES</t>
  </si>
  <si>
    <t xml:space="preserve">CO1.PCCNTR.3909046	</t>
  </si>
  <si>
    <t>FDLSC-CPS-455-2022</t>
  </si>
  <si>
    <t>FDLSC-CD-229-2022</t>
  </si>
  <si>
    <t xml:space="preserve">CO1.PCCNTR.3909912	</t>
  </si>
  <si>
    <t>FDLSC-CPS-456-2022</t>
  </si>
  <si>
    <t xml:space="preserve">CO1.PCCNTR.3914740	</t>
  </si>
  <si>
    <t>ALMACÉN/CONDUCTORES</t>
  </si>
  <si>
    <t>FDLSC-CPS-457-2022</t>
  </si>
  <si>
    <t xml:space="preserve">CO1.PCCNTR.3909826	</t>
  </si>
  <si>
    <t>20225420012493</t>
  </si>
  <si>
    <t>FDLSC-CPS-458-2022</t>
  </si>
  <si>
    <t xml:space="preserve">CO1.PCCNTR.3910079	</t>
  </si>
  <si>
    <t>FDLSC-CPS-459-2022</t>
  </si>
  <si>
    <t xml:space="preserve">CO1.PCCNTR.3910408	</t>
  </si>
  <si>
    <t>FDLSC-CPS-462-2022</t>
  </si>
  <si>
    <t>FDLSC-CD-231-2022</t>
  </si>
  <si>
    <t>CO1.PCCNTR.3945906</t>
  </si>
  <si>
    <t>FDLSC-CPS-463-2022</t>
  </si>
  <si>
    <t>CO1.PCCNTR.3910529</t>
  </si>
  <si>
    <t>FDLSC-CPS-464-2022</t>
  </si>
  <si>
    <t>EDGAR JAVIER FERNANDEZ BARRERO</t>
  </si>
  <si>
    <t>CO1.PCCNTR.4010155</t>
  </si>
  <si>
    <t>20225420013123</t>
  </si>
  <si>
    <t>FDLSC-CPS-465-2022</t>
  </si>
  <si>
    <t>MAURICIO COCUNUBO SERRATO</t>
  </si>
  <si>
    <t xml:space="preserve">CO1.PCCNTR.4009435	</t>
  </si>
  <si>
    <t>FDLSC-CPS-466-2022</t>
  </si>
  <si>
    <t>FDLSC-CD-234-2022</t>
  </si>
  <si>
    <t xml:space="preserve">CO1.PCCNTR.3915165	</t>
  </si>
  <si>
    <t> 20225420012573</t>
  </si>
  <si>
    <t>FDLSC-CPS-467-2022</t>
  </si>
  <si>
    <t>FDLSC-CD-247-2022</t>
  </si>
  <si>
    <t>CO1.PCCNTR.3957513</t>
  </si>
  <si>
    <t>20225420012453</t>
  </si>
  <si>
    <t>FDLSC-CPS-468-2022</t>
  </si>
  <si>
    <t>FDLSC-CD-232-2022</t>
  </si>
  <si>
    <t xml:space="preserve">CO1.PCCNTR.3933203	</t>
  </si>
  <si>
    <t>PARTICIPACIÓN</t>
  </si>
  <si>
    <t>20225410000123</t>
  </si>
  <si>
    <t>FDLSC-CPS-469-2022</t>
  </si>
  <si>
    <t>FDLSC-CD-233-2022</t>
  </si>
  <si>
    <t xml:space="preserve">CO1.PCCNTR.3928409	</t>
  </si>
  <si>
    <t>FDLSC-CPS-470-2022</t>
  </si>
  <si>
    <t xml:space="preserve">
CO1.PCCNTR.3913378</t>
  </si>
  <si>
    <t>PROTECCIÓN Y BIENESTAR ANIMAL</t>
  </si>
  <si>
    <t>FDLSC-CPS-472-2022</t>
  </si>
  <si>
    <t>FDLSC-CD-289-2022</t>
  </si>
  <si>
    <t>JAIRO HUMBERTO GALVIS MALAVER</t>
  </si>
  <si>
    <t xml:space="preserve">CO1.PCCNTR.4139495	</t>
  </si>
  <si>
    <t>RETO LOCAL</t>
  </si>
  <si>
    <t>FDLSC-CPS-474-2022</t>
  </si>
  <si>
    <t>FDLSC-CD-236-2022</t>
  </si>
  <si>
    <t>CO1.PCCNTR.3926984</t>
  </si>
  <si>
    <t>FDLSC-CPS-475-2022</t>
  </si>
  <si>
    <t>CO1.PCCNTR.3930684</t>
  </si>
  <si>
    <t>FDLSC-CPS-476-2022</t>
  </si>
  <si>
    <t>MARCO ALONSO RUIZ GUIZA</t>
  </si>
  <si>
    <t xml:space="preserve">	CO1.PCCNTR.3926657</t>
  </si>
  <si>
    <t>FDLSC-CPS-477-2022</t>
  </si>
  <si>
    <t>ANGIE PAOLA GUERRRERO LIS</t>
  </si>
  <si>
    <t xml:space="preserve">	CO1.PCCNTR.3928176</t>
  </si>
  <si>
    <t>FDLSC-CPS-478-2022</t>
  </si>
  <si>
    <t>FDLSC-CD-237-2022</t>
  </si>
  <si>
    <t>DEISY VIVIANA SANDOVAL RIVERA</t>
  </si>
  <si>
    <t>CO1.PCCNTR.3931154</t>
  </si>
  <si>
    <t>FDLSC-CPS-479-2022</t>
  </si>
  <si>
    <t>CO1.PCCNTR.3931465</t>
  </si>
  <si>
    <t>FDLSC-CPS-480-2022</t>
  </si>
  <si>
    <t>FDLSC-CD-238-2022</t>
  </si>
  <si>
    <t>MARTHA PATRICIA ORTEGA OROZCO</t>
  </si>
  <si>
    <t xml:space="preserve">CO1.PCCNTR.3947217	</t>
  </si>
  <si>
    <t>20225420014383</t>
  </si>
  <si>
    <t>FDLSC-CSU-481-2022</t>
  </si>
  <si>
    <t>FDLSC-MIC-007-2022</t>
  </si>
  <si>
    <t>GRUPO LAGOS S.A.S</t>
  </si>
  <si>
    <t xml:space="preserve">CO1.PCCNTR.3935553	</t>
  </si>
  <si>
    <t>FDLSC-CPS-482-2022</t>
  </si>
  <si>
    <t>FDLSC-CD-239-2022</t>
  </si>
  <si>
    <t>OSCAR LEONARDO CUAO GOMEZ</t>
  </si>
  <si>
    <t xml:space="preserve">CO1.PCCNTR.3962304	</t>
  </si>
  <si>
    <t>20225410000083</t>
  </si>
  <si>
    <t>FDLSC-CPS-483-2022</t>
  </si>
  <si>
    <t xml:space="preserve">CO1.PCCNTR.3956436	</t>
  </si>
  <si>
    <t>FDLSC-CPS-484-2022</t>
  </si>
  <si>
    <t>FDLSC-CD-240-2022</t>
  </si>
  <si>
    <t xml:space="preserve">CO1.PCCNTR.3959603	</t>
  </si>
  <si>
    <t>FDLSC-CPS-485-2022</t>
  </si>
  <si>
    <t>FDLSC-CD-241-2022</t>
  </si>
  <si>
    <t xml:space="preserve">CO1.PCCNTR.4000868	</t>
  </si>
  <si>
    <t xml:space="preserve">20225420014423 FREDY ALBERTO HERNANDEZ PAEZ </t>
  </si>
  <si>
    <t>FDLSC-CPS-486-2022</t>
  </si>
  <si>
    <t>FDLSC-CD-242-2022</t>
  </si>
  <si>
    <t>YESSICA MILENA GARZON ORTEGA</t>
  </si>
  <si>
    <t xml:space="preserve">CO1.PCCNTR.3958638	</t>
  </si>
  <si>
    <t>20225410000073</t>
  </si>
  <si>
    <t>FDLSC-CPS-487-2022</t>
  </si>
  <si>
    <t>FDLSC-CD-243-2022</t>
  </si>
  <si>
    <t>CO1.PCCNTR.3957557</t>
  </si>
  <si>
    <t>FDLSC-CPS-488-2022</t>
  </si>
  <si>
    <t>FDLSC-CD-290-2022</t>
  </si>
  <si>
    <t>ERWIN JOHAN TORRES CARRION</t>
  </si>
  <si>
    <t xml:space="preserve">CO1.PCCNTR.4141407	</t>
  </si>
  <si>
    <t xml:space="preserve">INFRAESTRUCTURA	</t>
  </si>
  <si>
    <t>FDLSC-CPS-489-2022</t>
  </si>
  <si>
    <t>FDLSC-CD-244-2022</t>
  </si>
  <si>
    <t xml:space="preserve">	CO1.PCCNTR.3940481</t>
  </si>
  <si>
    <t>FDLSC-CPS-490-2022</t>
  </si>
  <si>
    <t>FDLSC-CD-245-2022</t>
  </si>
  <si>
    <t>LINA MARCELA PINEDA FLOREZ</t>
  </si>
  <si>
    <t xml:space="preserve">	CO1.PCCNTR.3947627</t>
  </si>
  <si>
    <t>FDLSC-CPS-491-2022</t>
  </si>
  <si>
    <t>CO1.PCCNTR.3947939</t>
  </si>
  <si>
    <t>FDLSC-CPS-492-2022</t>
  </si>
  <si>
    <t>FDLSC-CD-248-2022</t>
  </si>
  <si>
    <t xml:space="preserve">CO1.PCCNTR.3959738	</t>
  </si>
  <si>
    <t>FDLSC-CPS-493-2022</t>
  </si>
  <si>
    <t>DANIEL FEDERICO MORENO QUINTERO</t>
  </si>
  <si>
    <t xml:space="preserve">CO1.PCCNTR.3962107	</t>
  </si>
  <si>
    <t>FDLSC-CPS-494-2022</t>
  </si>
  <si>
    <t>CO1.PCCNTR.3959818</t>
  </si>
  <si>
    <t>FDLSC-CPS-495-2022</t>
  </si>
  <si>
    <t>FDLSC-CD--249-2022</t>
  </si>
  <si>
    <t>CO1.PCCNTR.3962308</t>
  </si>
  <si>
    <t>FDLSC-CPS-496-2022</t>
  </si>
  <si>
    <t>FDLSC-CD-251-2022</t>
  </si>
  <si>
    <t xml:space="preserve">CO1.PCCNTR.4006626	</t>
  </si>
  <si>
    <t>INFRAESTRUCTUA</t>
  </si>
  <si>
    <t>20225410000033</t>
  </si>
  <si>
    <t>FDLSC-CSU-497-2022</t>
  </si>
  <si>
    <t>FDLSC-MIC-008-2022</t>
  </si>
  <si>
    <t>SUNSET EVENTS SAS</t>
  </si>
  <si>
    <t xml:space="preserve">CO1.PCCNTR.3999010	</t>
  </si>
  <si>
    <t xml:space="preserve">20225420013353 </t>
  </si>
  <si>
    <t xml:space="preserve">ANGIE LORENA PARRA GALINDO </t>
  </si>
  <si>
    <t>FDLSC-CPS-498-2022</t>
  </si>
  <si>
    <t>FDLSC-CD-250-2022</t>
  </si>
  <si>
    <t xml:space="preserve">CO1.PCCNTR.3998232	</t>
  </si>
  <si>
    <t>NO APLICA</t>
  </si>
  <si>
    <t>JUAN CARLOS TRIANA RUBIANO</t>
  </si>
  <si>
    <t>FDLSC-CPS-499-2022</t>
  </si>
  <si>
    <t>FDLSC-CD-252-2022</t>
  </si>
  <si>
    <t>KATHERINE JOHANA ESPITIA HERNANDEZ</t>
  </si>
  <si>
    <t xml:space="preserve">CO1.PCCNTR.4003970	</t>
  </si>
  <si>
    <t>20225410000043</t>
  </si>
  <si>
    <t>FDLSC-CPS-500-2022</t>
  </si>
  <si>
    <t>FDLSC-CD-253-2022</t>
  </si>
  <si>
    <t>CO1.PCCNTR.4001999</t>
  </si>
  <si>
    <t>20225410000063</t>
  </si>
  <si>
    <t xml:space="preserve">MABEL LORENA MONTERO </t>
  </si>
  <si>
    <t>FDLSC-CPS-501-2022</t>
  </si>
  <si>
    <t>FDLSC-CD-254-2022</t>
  </si>
  <si>
    <t xml:space="preserve">CO1.PCCNTR.4011143	</t>
  </si>
  <si>
    <t>20225410000143</t>
  </si>
  <si>
    <t>FDLSC-CPS-502-2022</t>
  </si>
  <si>
    <t>FDLSC-CD-256-2022</t>
  </si>
  <si>
    <t xml:space="preserve">CO1.PCCNTR.4027802	</t>
  </si>
  <si>
    <t>20225420014333</t>
  </si>
  <si>
    <t>MABEL LORENA MONTERO</t>
  </si>
  <si>
    <t>FDLSC-CPS-503-2022</t>
  </si>
  <si>
    <t>FDLSC-CD-257-2022</t>
  </si>
  <si>
    <t xml:space="preserve">CO1.PCCNTR.4029483	</t>
  </si>
  <si>
    <t>20225420014303</t>
  </si>
  <si>
    <t>FDLSC-CPS-504-2022</t>
  </si>
  <si>
    <t>EDWIN FARLEY GUERRERO VARGAS</t>
  </si>
  <si>
    <t xml:space="preserve">CO1.PCCNTR.4029794	</t>
  </si>
  <si>
    <t>20225420014373</t>
  </si>
  <si>
    <t>FDLSC-CPS-505-2022</t>
  </si>
  <si>
    <t>JESUS DAVID LEON GALINDO</t>
  </si>
  <si>
    <t xml:space="preserve">CO1.PCCNTR.4079177	</t>
  </si>
  <si>
    <t>20225420014623</t>
  </si>
  <si>
    <t>FDLSC-CPS-507-2022</t>
  </si>
  <si>
    <t>FDLSC-CD-259-2022</t>
  </si>
  <si>
    <t xml:space="preserve">HARRISON SEBASTIAN POVEDA PATIÑO </t>
  </si>
  <si>
    <t xml:space="preserve">CO1.PCCNTR.4050316	</t>
  </si>
  <si>
    <t>FDLSC-CPS-508-2022</t>
  </si>
  <si>
    <t>FDLSC-CD-260-2022</t>
  </si>
  <si>
    <t xml:space="preserve">CRISTIAN CAMILO ALVARADO PRIETO </t>
  </si>
  <si>
    <t xml:space="preserve">CO1.PCCNTR.4036259	</t>
  </si>
  <si>
    <t>FDLSC-CPS-509-2022</t>
  </si>
  <si>
    <t>FDLSC-CD-261-2022</t>
  </si>
  <si>
    <t xml:space="preserve">CO1.PCCNTR.4039907	</t>
  </si>
  <si>
    <t>FDLSC-CPS-510-2022</t>
  </si>
  <si>
    <t>FDLSC-CD-262-2022</t>
  </si>
  <si>
    <t>LINA MARIA SALOM CHACON</t>
  </si>
  <si>
    <t xml:space="preserve">CO1.PCCNTR.4041971	</t>
  </si>
  <si>
    <t>20225420014393</t>
  </si>
  <si>
    <t>FDLSC-CPS-512-2022</t>
  </si>
  <si>
    <t>FDLSC-CD-264-2022</t>
  </si>
  <si>
    <t>BRIAN HUMBERTO HERRERA PINO</t>
  </si>
  <si>
    <t xml:space="preserve">CO1.PCCNTR.4049424	</t>
  </si>
  <si>
    <t>20225420014323</t>
  </si>
  <si>
    <t>FDLSC-CPS-513-2022</t>
  </si>
  <si>
    <t>SANTIAGO CRUZ RUEDA</t>
  </si>
  <si>
    <t xml:space="preserve">CO1.PCCNTR.4044453	</t>
  </si>
  <si>
    <t>FDLSC-CPS-514-2022</t>
  </si>
  <si>
    <t>FDLSC-CD-266-2022</t>
  </si>
  <si>
    <t xml:space="preserve">CO1.PCCNTR.4070550	</t>
  </si>
  <si>
    <t>20225420014363</t>
  </si>
  <si>
    <t>FDLSC-CPS-515-2022</t>
  </si>
  <si>
    <t>FDLSC-CD-265-2022</t>
  </si>
  <si>
    <t>ANGIE PAOLA RODRIGUEZ HERNANDEZ</t>
  </si>
  <si>
    <t xml:space="preserve">CO1.PCCNTR.4058602	</t>
  </si>
  <si>
    <t>20225420014353</t>
  </si>
  <si>
    <t>FDLSC-CPS-516-2022</t>
  </si>
  <si>
    <t xml:space="preserve">CO1.PCCNTR.4058901	</t>
  </si>
  <si>
    <t>20225420014613</t>
  </si>
  <si>
    <t>FDLSC-CPS-517-2022</t>
  </si>
  <si>
    <t>FDLSC-CD-267-2022</t>
  </si>
  <si>
    <t>ANDREA DEL PILAR ESPINOSA MONTAÑO</t>
  </si>
  <si>
    <t xml:space="preserve">CO1.PCCNTR.4058913	</t>
  </si>
  <si>
    <t>20225420014413</t>
  </si>
  <si>
    <t>FDLSC-CPS-518-2022</t>
  </si>
  <si>
    <t>FDLSC-CD-268-2022</t>
  </si>
  <si>
    <t>JOHN JAIRO DAZA REINOSO</t>
  </si>
  <si>
    <t xml:space="preserve">CO1.PCCNTR.4072103	</t>
  </si>
  <si>
    <t>SEPARACIÓN EN LA FUENTE</t>
  </si>
  <si>
    <t>20225420014663</t>
  </si>
  <si>
    <t>FDLSC-CPS-519-2022</t>
  </si>
  <si>
    <t xml:space="preserve">ROBINSON RUBIANO BARRIOS	</t>
  </si>
  <si>
    <t xml:space="preserve">CO1.PCCNTR.4069319	</t>
  </si>
  <si>
    <t>20225420014403</t>
  </si>
  <si>
    <t>FDLSC-CPS-520-2022</t>
  </si>
  <si>
    <t>GERALDINE MENDEZ MESA</t>
  </si>
  <si>
    <t xml:space="preserve">CO1.PCCNTR.4071165	</t>
  </si>
  <si>
    <t>FDLSC-CPS-521-2022</t>
  </si>
  <si>
    <t>FDLSC-CD-269-2022</t>
  </si>
  <si>
    <t xml:space="preserve">ALEXANDER MOYA GONZALEZ </t>
  </si>
  <si>
    <t xml:space="preserve">CO1.PCCNTR.4063080	</t>
  </si>
  <si>
    <t>FDLSC-CPS-522-2022</t>
  </si>
  <si>
    <t>FDLSC-CD-270-2022</t>
  </si>
  <si>
    <t>MARIA JOSE OYOLA MORENO</t>
  </si>
  <si>
    <t xml:space="preserve">CO1.PCCNTR.4078480	</t>
  </si>
  <si>
    <t>20225420014653</t>
  </si>
  <si>
    <t>FDLSC-CPS-523-2022</t>
  </si>
  <si>
    <t>FDLSC-CD-271-2022</t>
  </si>
  <si>
    <t>DANIELA YULIZA ANTONIO SIERRA</t>
  </si>
  <si>
    <t xml:space="preserve">CO1.PCCNTR.4066956	</t>
  </si>
  <si>
    <t>FDLSC-CV-524-2022</t>
  </si>
  <si>
    <t>FDLSC-SASI-005-2022</t>
  </si>
  <si>
    <t>DIDACTICOS SIMBOLOS Y SIGNOS S EN C</t>
  </si>
  <si>
    <t xml:space="preserve">CO1.PCCNTR.4057834	</t>
  </si>
  <si>
    <t>EDUCACIÓN-DOTACIONES</t>
  </si>
  <si>
    <t>FDLSC-CPS-525-2022</t>
  </si>
  <si>
    <t>FDLSC-CD-272-2022</t>
  </si>
  <si>
    <t xml:space="preserve">ANNGIE ALEJANDRA SOTO LEON </t>
  </si>
  <si>
    <t xml:space="preserve">CO1.PCCNTR.4070195	</t>
  </si>
  <si>
    <t>FDLSC-CPS-526-2022</t>
  </si>
  <si>
    <t>FDLSC-CD-273-2022</t>
  </si>
  <si>
    <t>GIOVANNY ALBERTO ALFONSO MARIN</t>
  </si>
  <si>
    <t xml:space="preserve">CO1.PCCNTR.4073326	</t>
  </si>
  <si>
    <t>20225420014633</t>
  </si>
  <si>
    <t>FDLSC-CPS-527-2022</t>
  </si>
  <si>
    <t xml:space="preserve">CO1.PCCNTR.4079214	</t>
  </si>
  <si>
    <t>FDLSC-CPS-528-2022</t>
  </si>
  <si>
    <t>FDLSC-CD-274-2022</t>
  </si>
  <si>
    <t>SANDRA MILENA GUZMAN ROMERO</t>
  </si>
  <si>
    <t xml:space="preserve">CO1.PCCNTR.4074098	</t>
  </si>
  <si>
    <t>20225420014643</t>
  </si>
  <si>
    <t>FDLSC-CPS-529-2022</t>
  </si>
  <si>
    <t>FDLSC-CD-275-2022</t>
  </si>
  <si>
    <t>SEBASTIAN CAMILO PEREZ ORJUELA</t>
  </si>
  <si>
    <t xml:space="preserve">CO1.PCCNTR.4094760	</t>
  </si>
  <si>
    <t>FDLSC-CPS-530-2022</t>
  </si>
  <si>
    <t>FDLSC-CD-276-2022</t>
  </si>
  <si>
    <t>MAYERLI JOHANNA SALAZAR PERILLA</t>
  </si>
  <si>
    <t xml:space="preserve">CO1.PCCNTR.4085543	</t>
  </si>
  <si>
    <t>FDLSC-CPS-531-2022</t>
  </si>
  <si>
    <t>FDLSC-CD-277-2022</t>
  </si>
  <si>
    <t xml:space="preserve">CO1.PCCNTR.4085821	</t>
  </si>
  <si>
    <t>20225420014683</t>
  </si>
  <si>
    <t>FDLSC-CPS-532-2022</t>
  </si>
  <si>
    <t>FDLSC-CD-278-2022</t>
  </si>
  <si>
    <t xml:space="preserve">CO1.PCCNTR.4086234	</t>
  </si>
  <si>
    <t>FDLSC-CPS-533-2022</t>
  </si>
  <si>
    <t>FDLSC-CD-279-2022</t>
  </si>
  <si>
    <t xml:space="preserve">CO1.PCCNTR.4085564	</t>
  </si>
  <si>
    <t>20225420014823</t>
  </si>
  <si>
    <t>FDLSC-CPS-534-2022</t>
  </si>
  <si>
    <t>FDLSC-CD-280-2022</t>
  </si>
  <si>
    <t>JULIETH PAOLA BUITRAGO MEDINA</t>
  </si>
  <si>
    <t xml:space="preserve">CO1.PCCNTR.4085982	</t>
  </si>
  <si>
    <t>FDLSC-CPS-535-2022</t>
  </si>
  <si>
    <t>FDLSC-CD-282-2022</t>
  </si>
  <si>
    <t>MAIRA VALENTINA RODRIGUEZ BUCHELLY</t>
  </si>
  <si>
    <t xml:space="preserve">CO1.PCCNTR.4097148	</t>
  </si>
  <si>
    <t>FDLSC-CPS-536-2022</t>
  </si>
  <si>
    <t>FDLSC-CD-283-2022</t>
  </si>
  <si>
    <t xml:space="preserve">CO1.PCCNTR.4098913	</t>
  </si>
  <si>
    <t>FDLSC-CPS-537-2022</t>
  </si>
  <si>
    <t>FDLSC-CD-284-2022</t>
  </si>
  <si>
    <t>SANDRA JIMENA GUTIERREZ</t>
  </si>
  <si>
    <t xml:space="preserve">CO1.PCCNTR.4097847	</t>
  </si>
  <si>
    <t>FDLSC-CPS-538-2022</t>
  </si>
  <si>
    <t xml:space="preserve">CO1.PCCNTR.4109569	</t>
  </si>
  <si>
    <t>FDLSC-CPS-539-2022</t>
  </si>
  <si>
    <t>JESICA DAYANA PEÑA QUINTERO</t>
  </si>
  <si>
    <t xml:space="preserve">CO1.PCCNTR.4110596	</t>
  </si>
  <si>
    <t>FDLSC-CPS-540-2022</t>
  </si>
  <si>
    <t xml:space="preserve">CO1.PCCNTR.4112714	</t>
  </si>
  <si>
    <t>FDLSC-CPS-541-2022</t>
  </si>
  <si>
    <t>HERMINDA GUZMAN ORTIZ</t>
  </si>
  <si>
    <t xml:space="preserve">CO1.PCCNTR.4114839	</t>
  </si>
  <si>
    <t>FDLSC-CPS-542-2022</t>
  </si>
  <si>
    <t>FDLSC-CD-281-2022</t>
  </si>
  <si>
    <t xml:space="preserve">ALIRIO MARIN </t>
  </si>
  <si>
    <t xml:space="preserve">CO1.PCCNTR.4117353	</t>
  </si>
  <si>
    <t>BIENESTRA ANIMAL</t>
  </si>
  <si>
    <t>FDLSC-CPS-543-2022</t>
  </si>
  <si>
    <t>FDLSC-CD-285-2022</t>
  </si>
  <si>
    <t>JULIO CESAR PULIDO NIETO</t>
  </si>
  <si>
    <t xml:space="preserve">CO1.PCCNTR.4117934	</t>
  </si>
  <si>
    <t>BIENESTAR ANIMAL</t>
  </si>
  <si>
    <t>FDLSC-CPS-544-2022</t>
  </si>
  <si>
    <t>HEICENBER SMITH SABOGAL GARZON</t>
  </si>
  <si>
    <t xml:space="preserve">CO1.PCCNTR.4117369	</t>
  </si>
  <si>
    <t>FDLSC-CPS-545-2022</t>
  </si>
  <si>
    <t>PAULA VALENTINA CHALA HERNANDEZ</t>
  </si>
  <si>
    <t xml:space="preserve">CO1.PCCNTR.4119964	</t>
  </si>
  <si>
    <t>FDLSC-CPS-546-2022</t>
  </si>
  <si>
    <t xml:space="preserve">YULIANNY NATHZUMY HERNANDEZ GOMEZ </t>
  </si>
  <si>
    <t xml:space="preserve">CO1.PCCNTR.4123793	</t>
  </si>
  <si>
    <t>FDLSC-CPS-547-2022</t>
  </si>
  <si>
    <t>FDLSC-CD-286-2022</t>
  </si>
  <si>
    <t>JENNY HERCILIA ANDRADE JIMENEZ</t>
  </si>
  <si>
    <t xml:space="preserve">CO1.PCCNTR.4126729	</t>
  </si>
  <si>
    <t>MUJER Y EQUIDAD DE GENERO</t>
  </si>
  <si>
    <t>FDLSC-CPS-548-2022</t>
  </si>
  <si>
    <t>FDLSC-CD-287-2022</t>
  </si>
  <si>
    <t>EDUARDO GONZALEZ LAMPREA</t>
  </si>
  <si>
    <t xml:space="preserve">CO1.PCCNTR.4132297	</t>
  </si>
  <si>
    <t>FDLSC-CPS-549-2022</t>
  </si>
  <si>
    <t>GUILLERMO GONZALEZ PARRA</t>
  </si>
  <si>
    <t xml:space="preserve">CO1.PCCNTR.4133356	</t>
  </si>
  <si>
    <t>FDLSC-CPS-550-2022</t>
  </si>
  <si>
    <t>EDUARD MAURICIO RINCON ZAPATA</t>
  </si>
  <si>
    <t xml:space="preserve">CO1.PCCNTR.4150809	</t>
  </si>
  <si>
    <t>FDLSC-CPS-551-2022</t>
  </si>
  <si>
    <t>FDLSC-LP-004-2022</t>
  </si>
  <si>
    <t>TU SALUD H&amp;G SAS</t>
  </si>
  <si>
    <t xml:space="preserve">CO1.PCCNTR.4152301	</t>
  </si>
  <si>
    <t>FDLSC-CPS-552-2022</t>
  </si>
  <si>
    <t>FDLSC-CD-292-2022</t>
  </si>
  <si>
    <t xml:space="preserve">SANDRO RIAÑO BARRERA </t>
  </si>
  <si>
    <t xml:space="preserve">CO1.PCCNTR.4158172	</t>
  </si>
  <si>
    <t xml:space="preserve">INFRAESTRUCTURA </t>
  </si>
  <si>
    <t>FDLSC-CPS-553-2022</t>
  </si>
  <si>
    <t>FDLSC-CD-293-2022</t>
  </si>
  <si>
    <t xml:space="preserve">	JHON JAIRO SOLANO HUERTAS</t>
  </si>
  <si>
    <t xml:space="preserve">CO1.PCCNTR.4159910	</t>
  </si>
  <si>
    <t>FDLSC-CPS-554-2022</t>
  </si>
  <si>
    <t>FDLSC-CD-294-2022</t>
  </si>
  <si>
    <t>NESTOR RAUL NIETO</t>
  </si>
  <si>
    <t xml:space="preserve">CO1.PCCNTR.4158994	</t>
  </si>
  <si>
    <t>FDLSC-CPS-555-2022</t>
  </si>
  <si>
    <t>FDLSC-CD-295-2022</t>
  </si>
  <si>
    <t>MARCO ANDRES OLAYA BUITRAGO</t>
  </si>
  <si>
    <t xml:space="preserve">CO1.PCCNTR.4158519	</t>
  </si>
  <si>
    <t>FDLSC-CPS-556-2022</t>
  </si>
  <si>
    <t>FDLSC-CD-296-2022</t>
  </si>
  <si>
    <t>MATEO ALEXANDER REINA SUAREZ</t>
  </si>
  <si>
    <t xml:space="preserve">CO1.PCCNTR.4158627	</t>
  </si>
  <si>
    <t>FDLSC-CPS-557-2022</t>
  </si>
  <si>
    <t>FDLSC-CD-297-2022</t>
  </si>
  <si>
    <t>JOHN JAIRO TACHA ESCOBAR</t>
  </si>
  <si>
    <t xml:space="preserve">CO1.PCCNTR.4161309	</t>
  </si>
  <si>
    <t>FDLSC-CPS-558-2022</t>
  </si>
  <si>
    <t>FDLSC-CD-298-2022</t>
  </si>
  <si>
    <t>JUSTINE MICHELL PEÑA RODRIGUEZ</t>
  </si>
  <si>
    <t xml:space="preserve">CO1.PCCNTR.4161357	</t>
  </si>
  <si>
    <t>FDLSC-CPS-559-2022</t>
  </si>
  <si>
    <t>FDLSC-CD-300-2022</t>
  </si>
  <si>
    <t>KERLEY MAURICIO ESPINOSA RODRIGUEZ</t>
  </si>
  <si>
    <t xml:space="preserve">CO1.PCCNTR.4160534	</t>
  </si>
  <si>
    <t>FDLSC-CPS-561-2022</t>
  </si>
  <si>
    <t>FDLSC-CD-299-2022</t>
  </si>
  <si>
    <t>LEIDY PAOLA AGUDELO ALDANA</t>
  </si>
  <si>
    <t xml:space="preserve">CO1.PCCNTR.4160649	</t>
  </si>
  <si>
    <t>FDLSC-CPS-562-2022</t>
  </si>
  <si>
    <t>FDLSC-CD-301-2022</t>
  </si>
  <si>
    <t xml:space="preserve">CO1.PCCNTR.4176626	</t>
  </si>
  <si>
    <t>FDLSC-CPS-564-2022</t>
  </si>
  <si>
    <t>FDLSC-CD-302-2022</t>
  </si>
  <si>
    <t xml:space="preserve">CO1.PCCNTR.4181149	</t>
  </si>
  <si>
    <t>FDLSC-CPS-565-2022</t>
  </si>
  <si>
    <t>FDLSC-CD-303-2022</t>
  </si>
  <si>
    <t>MANUEL DARIO RODRÍGUEZ CASTRO</t>
  </si>
  <si>
    <t xml:space="preserve">CO1.PCCNTR.4190729	</t>
  </si>
  <si>
    <t>FDLSC-CPS-566-2022</t>
  </si>
  <si>
    <t>FDLSC-CD-304-2022</t>
  </si>
  <si>
    <t>JULIEHT CATHERIN ULLOA</t>
  </si>
  <si>
    <t xml:space="preserve">CO1.PCCNTR.4188616	</t>
  </si>
  <si>
    <t>FDLSC-CPS-567-2022</t>
  </si>
  <si>
    <t>FDLSC-CD-305-2022</t>
  </si>
  <si>
    <t xml:space="preserve">CO1.PCCNTR.4191107	</t>
  </si>
  <si>
    <t>FDLSC-CV-568-2022</t>
  </si>
  <si>
    <t xml:space="preserve">FDLSC-SASI-006-2022 LOTE 1 MAQUINARIA DE CONFECCIÓN
FDLSC-SASI-006-2022 LOTE 3 MAQUINARIA DE BELLEZA Y ESTÉTICA
FDLSC-SASI-006-2022 LOTE 4 MAQUINARIA Y ELEMENTOS PARA COCINA Y PANADERÍA. </t>
  </si>
  <si>
    <t>WORKING PROJECTS SAS</t>
  </si>
  <si>
    <t xml:space="preserve">CO1.PCCNTR.4183157	</t>
  </si>
  <si>
    <t>FDLSC-CV-569-2022</t>
  </si>
  <si>
    <t>FDLSC-SASI-006-2022 LOTE 2 MATERIAL TECNOLÓGICO</t>
  </si>
  <si>
    <t xml:space="preserve">SECURITY VIDEO EQUIPMENT SAS </t>
  </si>
  <si>
    <t xml:space="preserve">CO1.PCCNTR.4182690	</t>
  </si>
  <si>
    <t>FDLSC-CPS-570-2022</t>
  </si>
  <si>
    <t>FDLSC-CD-307-2022</t>
  </si>
  <si>
    <t xml:space="preserve">CO1.PCCNTR.4201427	</t>
  </si>
  <si>
    <t>REACTIVACIÓN ECONÓMICA</t>
  </si>
  <si>
    <t>FDLSC-CPS-571-2022</t>
  </si>
  <si>
    <t>FDLSC-CD-291-2022</t>
  </si>
  <si>
    <t xml:space="preserve">CO1.PCCNTR.4201176	</t>
  </si>
  <si>
    <t>PARTICIPACIÓN-REFERENTE</t>
  </si>
  <si>
    <t>FDLSC-CV-572-2022</t>
  </si>
  <si>
    <t>FDLSC-SASI-006-2022 LOTE 5 ELEMENTOS MUSICALES</t>
  </si>
  <si>
    <t>COMERCIALIZADORA SERLECOM SAS</t>
  </si>
  <si>
    <t xml:space="preserve">CO1.PCCNTR.4183186	</t>
  </si>
  <si>
    <t>FDLSC-CV-573-2022</t>
  </si>
  <si>
    <t>FDLSC-SASI-006-2022 LOTE 6 ELEMENTOS DE ACTIVIDAD FÍSICA Y DEPORTIVA</t>
  </si>
  <si>
    <t>COMERCIALIZADORA E &amp; T SAS</t>
  </si>
  <si>
    <t xml:space="preserve">CO1.PCCNTR.4183333	</t>
  </si>
  <si>
    <t>FDLSC-CPS-574-2022</t>
  </si>
  <si>
    <t>FDLSC-CD-288-2022</t>
  </si>
  <si>
    <t>KAROL ANDREA GONZALEZ CHAVARRO</t>
  </si>
  <si>
    <t xml:space="preserve">CO1.PCCNTR.4190456	</t>
  </si>
  <si>
    <t>FDLSC-CPS-575-2022</t>
  </si>
  <si>
    <t>FDLSC-CD-306-2022</t>
  </si>
  <si>
    <t xml:space="preserve">CO1.PCCNTR.4195732	</t>
  </si>
  <si>
    <t>FDLSC-CPS-577-2022</t>
  </si>
  <si>
    <t>FDLSC-CD-309-2022</t>
  </si>
  <si>
    <t xml:space="preserve">CO1.PCCNTR.4209307	</t>
  </si>
  <si>
    <t>ADMINISTRATIVO Y FINANCIERO</t>
  </si>
  <si>
    <t xml:space="preserve">FECHA DE TERMINACIÓN </t>
  </si>
  <si>
    <t>FECHA DE INICIO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</si>
</sst>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\ _€_-;\-* #,##0\ _€_-;_-* &quot;-&quot;??\ _€_-;_-@_-"/>
    <numFmt numFmtId="165" formatCode="[$$-240A]\ #,##0"/>
  </numFmts>
  <fonts count="1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444444"/>
      <name val="Calibri"/>
      <family val="2"/>
      <charset val="1"/>
    </font>
    <font>
      <sz val="11"/>
      <color rgb="FF444444"/>
      <name val="Calibri"/>
      <family val="2"/>
    </font>
    <font>
      <sz val="9"/>
      <color rgb="FF000000"/>
      <name val="Arial"/>
      <family val="2"/>
      <charset val="1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sz val="9"/>
      <color rgb="FF000000"/>
      <name val="Arial"/>
      <family val="2"/>
    </font>
    <font>
      <sz val="11"/>
      <color rgb="FF000000"/>
      <name val="Calibri"/>
      <family val="2"/>
      <charset val="1"/>
    </font>
    <font>
      <b/>
      <i/>
      <sz val="10"/>
      <name val="Calibri"/>
      <family val="2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</font>
    <font>
      <sz val="11"/>
      <color rgb="FFFF0000"/>
      <name val="Calibri"/>
      <charset val="1"/>
    </font>
    <font>
      <strike/>
      <sz val="11"/>
      <color rgb="FF000000"/>
      <name val="Calibri"/>
    </font>
  </fonts>
  <fills count="8">
    <fill>
      <patternFill patternType="none"/>
    </fill>
    <fill>
      <patternFill patternType="gray125"/>
    </fill>
    <fill>
      <patternFill patternType="solid">
        <fgColor rgb="FFACB9C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5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/>
    <xf numFmtId="164" fontId="0" fillId="0" borderId="0" xfId="0" applyNumberFormat="1"/>
    <xf numFmtId="14" fontId="0" fillId="0" borderId="0" xfId="0" applyNumberFormat="1"/>
    <xf numFmtId="0" fontId="1" fillId="3" borderId="0" xfId="0" applyFont="1" applyFill="1"/>
    <xf numFmtId="49" fontId="0" fillId="0" borderId="0" xfId="0" applyNumberFormat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1" fillId="7" borderId="3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1" xfId="0" applyFill="1" applyBorder="1" applyAlignment="1">
      <alignment horizontal="left"/>
    </xf>
    <xf numFmtId="3" fontId="0" fillId="0" borderId="1" xfId="0" applyNumberFormat="1" applyFill="1" applyBorder="1"/>
    <xf numFmtId="0" fontId="0" fillId="0" borderId="4" xfId="0" applyFill="1" applyBorder="1"/>
    <xf numFmtId="14" fontId="3" fillId="0" borderId="1" xfId="0" applyNumberFormat="1" applyFont="1" applyFill="1" applyBorder="1"/>
    <xf numFmtId="0" fontId="3" fillId="0" borderId="1" xfId="0" applyFont="1" applyFill="1" applyBorder="1"/>
    <xf numFmtId="0" fontId="0" fillId="0" borderId="1" xfId="0" applyFill="1" applyBorder="1" applyAlignment="1">
      <alignment horizontal="center"/>
    </xf>
    <xf numFmtId="14" fontId="0" fillId="0" borderId="1" xfId="0" applyNumberFormat="1" applyFill="1" applyBorder="1"/>
    <xf numFmtId="165" fontId="0" fillId="0" borderId="1" xfId="0" applyNumberFormat="1" applyFill="1" applyBorder="1"/>
    <xf numFmtId="164" fontId="0" fillId="0" borderId="1" xfId="0" applyNumberFormat="1" applyFill="1" applyBorder="1" applyAlignment="1">
      <alignment horizontal="center"/>
    </xf>
    <xf numFmtId="49" fontId="0" fillId="0" borderId="1" xfId="0" applyNumberFormat="1" applyFill="1" applyBorder="1" applyAlignment="1">
      <alignment horizontal="center" vertical="center"/>
    </xf>
    <xf numFmtId="0" fontId="1" fillId="0" borderId="1" xfId="0" applyFont="1" applyFill="1" applyBorder="1"/>
    <xf numFmtId="164" fontId="0" fillId="0" borderId="1" xfId="0" applyNumberFormat="1" applyFill="1" applyBorder="1"/>
    <xf numFmtId="0" fontId="1" fillId="0" borderId="1" xfId="0" applyFont="1" applyFill="1" applyBorder="1" applyAlignment="1">
      <alignment horizontal="left"/>
    </xf>
    <xf numFmtId="0" fontId="2" fillId="0" borderId="1" xfId="0" applyFont="1" applyFill="1" applyBorder="1"/>
    <xf numFmtId="0" fontId="0" fillId="0" borderId="1" xfId="0" applyFill="1" applyBorder="1" applyAlignment="1">
      <alignment wrapText="1"/>
    </xf>
    <xf numFmtId="0" fontId="0" fillId="0" borderId="2" xfId="0" applyFill="1" applyBorder="1"/>
    <xf numFmtId="0" fontId="2" fillId="0" borderId="2" xfId="0" applyFont="1" applyFill="1" applyBorder="1"/>
    <xf numFmtId="0" fontId="0" fillId="0" borderId="5" xfId="0" applyFill="1" applyBorder="1" applyAlignment="1">
      <alignment horizontal="left"/>
    </xf>
    <xf numFmtId="0" fontId="0" fillId="0" borderId="14" xfId="0" applyFill="1" applyBorder="1"/>
    <xf numFmtId="0" fontId="0" fillId="0" borderId="6" xfId="0" applyFill="1" applyBorder="1"/>
    <xf numFmtId="0" fontId="2" fillId="0" borderId="6" xfId="0" applyFont="1" applyFill="1" applyBorder="1"/>
    <xf numFmtId="0" fontId="0" fillId="0" borderId="2" xfId="0" applyFill="1" applyBorder="1" applyAlignment="1">
      <alignment horizontal="left"/>
    </xf>
    <xf numFmtId="0" fontId="3" fillId="0" borderId="0" xfId="0" applyFont="1" applyFill="1"/>
    <xf numFmtId="0" fontId="0" fillId="0" borderId="2" xfId="0" applyFill="1" applyBorder="1" applyAlignment="1">
      <alignment horizontal="center"/>
    </xf>
    <xf numFmtId="164" fontId="0" fillId="0" borderId="2" xfId="0" applyNumberFormat="1" applyFill="1" applyBorder="1"/>
    <xf numFmtId="0" fontId="0" fillId="0" borderId="6" xfId="0" applyFill="1" applyBorder="1" applyAlignment="1">
      <alignment horizontal="left"/>
    </xf>
    <xf numFmtId="0" fontId="2" fillId="0" borderId="4" xfId="0" applyFont="1" applyFill="1" applyBorder="1"/>
    <xf numFmtId="14" fontId="8" fillId="0" borderId="1" xfId="0" applyNumberFormat="1" applyFont="1" applyFill="1" applyBorder="1" applyAlignment="1">
      <alignment wrapText="1"/>
    </xf>
    <xf numFmtId="0" fontId="0" fillId="0" borderId="15" xfId="0" applyFill="1" applyBorder="1"/>
    <xf numFmtId="0" fontId="0" fillId="0" borderId="11" xfId="0" applyFill="1" applyBorder="1" applyAlignment="1">
      <alignment horizontal="left"/>
    </xf>
    <xf numFmtId="0" fontId="3" fillId="0" borderId="17" xfId="0" applyFont="1" applyFill="1" applyBorder="1"/>
    <xf numFmtId="0" fontId="2" fillId="0" borderId="15" xfId="0" applyFont="1" applyFill="1" applyBorder="1"/>
    <xf numFmtId="0" fontId="0" fillId="0" borderId="6" xfId="0" applyFill="1" applyBorder="1" applyAlignment="1">
      <alignment horizontal="center"/>
    </xf>
    <xf numFmtId="164" fontId="0" fillId="0" borderId="6" xfId="0" applyNumberFormat="1" applyFill="1" applyBorder="1"/>
    <xf numFmtId="0" fontId="6" fillId="0" borderId="1" xfId="0" applyFont="1" applyFill="1" applyBorder="1"/>
    <xf numFmtId="0" fontId="2" fillId="0" borderId="1" xfId="0" applyFont="1" applyFill="1" applyBorder="1" applyAlignment="1">
      <alignment horizontal="left"/>
    </xf>
    <xf numFmtId="0" fontId="0" fillId="0" borderId="17" xfId="0" applyFill="1" applyBorder="1"/>
    <xf numFmtId="14" fontId="3" fillId="0" borderId="6" xfId="0" applyNumberFormat="1" applyFont="1" applyFill="1" applyBorder="1"/>
    <xf numFmtId="0" fontId="3" fillId="0" borderId="6" xfId="0" applyFont="1" applyFill="1" applyBorder="1"/>
    <xf numFmtId="0" fontId="0" fillId="0" borderId="9" xfId="0" applyFill="1" applyBorder="1" applyAlignment="1">
      <alignment horizontal="center"/>
    </xf>
    <xf numFmtId="14" fontId="0" fillId="0" borderId="6" xfId="0" applyNumberFormat="1" applyFill="1" applyBorder="1"/>
    <xf numFmtId="165" fontId="0" fillId="0" borderId="6" xfId="0" applyNumberFormat="1" applyFill="1" applyBorder="1"/>
    <xf numFmtId="164" fontId="0" fillId="0" borderId="6" xfId="0" applyNumberFormat="1" applyFill="1" applyBorder="1" applyAlignment="1">
      <alignment horizontal="center"/>
    </xf>
    <xf numFmtId="49" fontId="0" fillId="0" borderId="13" xfId="0" applyNumberFormat="1" applyFill="1" applyBorder="1" applyAlignment="1">
      <alignment horizontal="center" vertical="center"/>
    </xf>
    <xf numFmtId="0" fontId="1" fillId="0" borderId="13" xfId="0" applyFont="1" applyFill="1" applyBorder="1"/>
    <xf numFmtId="14" fontId="0" fillId="0" borderId="4" xfId="0" applyNumberFormat="1" applyFill="1" applyBorder="1"/>
    <xf numFmtId="0" fontId="0" fillId="0" borderId="5" xfId="0" applyFill="1" applyBorder="1" applyAlignment="1">
      <alignment horizontal="center"/>
    </xf>
    <xf numFmtId="164" fontId="0" fillId="0" borderId="4" xfId="0" applyNumberFormat="1" applyFill="1" applyBorder="1" applyAlignment="1">
      <alignment horizontal="center"/>
    </xf>
    <xf numFmtId="49" fontId="0" fillId="0" borderId="4" xfId="0" applyNumberForma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/>
    </xf>
    <xf numFmtId="0" fontId="0" fillId="0" borderId="13" xfId="0" applyFill="1" applyBorder="1"/>
    <xf numFmtId="0" fontId="1" fillId="0" borderId="4" xfId="0" applyFont="1" applyFill="1" applyBorder="1"/>
    <xf numFmtId="0" fontId="0" fillId="0" borderId="2" xfId="0" applyFill="1" applyBorder="1" applyAlignment="1">
      <alignment wrapText="1"/>
    </xf>
    <xf numFmtId="0" fontId="3" fillId="0" borderId="4" xfId="0" applyFont="1" applyFill="1" applyBorder="1"/>
    <xf numFmtId="0" fontId="0" fillId="0" borderId="12" xfId="0" applyFill="1" applyBorder="1"/>
    <xf numFmtId="14" fontId="0" fillId="0" borderId="2" xfId="0" applyNumberFormat="1" applyFill="1" applyBorder="1"/>
    <xf numFmtId="0" fontId="3" fillId="0" borderId="2" xfId="0" applyFont="1" applyFill="1" applyBorder="1"/>
    <xf numFmtId="0" fontId="0" fillId="0" borderId="3" xfId="0" applyFill="1" applyBorder="1" applyAlignment="1">
      <alignment horizontal="center"/>
    </xf>
    <xf numFmtId="165" fontId="0" fillId="0" borderId="2" xfId="0" applyNumberFormat="1" applyFill="1" applyBorder="1"/>
    <xf numFmtId="164" fontId="0" fillId="0" borderId="2" xfId="0" applyNumberFormat="1" applyFill="1" applyBorder="1" applyAlignment="1">
      <alignment horizontal="center"/>
    </xf>
    <xf numFmtId="49" fontId="0" fillId="0" borderId="12" xfId="0" applyNumberForma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left"/>
    </xf>
    <xf numFmtId="14" fontId="3" fillId="0" borderId="1" xfId="0" applyNumberFormat="1" applyFont="1" applyFill="1" applyBorder="1" applyAlignment="1">
      <alignment wrapText="1"/>
    </xf>
    <xf numFmtId="0" fontId="0" fillId="0" borderId="1" xfId="0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/>
    </xf>
    <xf numFmtId="165" fontId="1" fillId="0" borderId="1" xfId="0" applyNumberFormat="1" applyFont="1" applyFill="1" applyBorder="1"/>
    <xf numFmtId="49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/>
    <xf numFmtId="14" fontId="8" fillId="0" borderId="7" xfId="0" applyNumberFormat="1" applyFont="1" applyFill="1" applyBorder="1" applyAlignment="1">
      <alignment wrapText="1"/>
    </xf>
    <xf numFmtId="14" fontId="8" fillId="0" borderId="8" xfId="0" applyNumberFormat="1" applyFont="1" applyFill="1" applyBorder="1" applyAlignment="1">
      <alignment wrapText="1"/>
    </xf>
    <xf numFmtId="0" fontId="4" fillId="0" borderId="1" xfId="0" applyFont="1" applyFill="1" applyBorder="1" applyAlignment="1">
      <alignment horizontal="left"/>
    </xf>
    <xf numFmtId="14" fontId="3" fillId="0" borderId="2" xfId="0" applyNumberFormat="1" applyFont="1" applyFill="1" applyBorder="1"/>
    <xf numFmtId="0" fontId="1" fillId="0" borderId="12" xfId="0" applyFont="1" applyFill="1" applyBorder="1"/>
    <xf numFmtId="0" fontId="3" fillId="0" borderId="1" xfId="0" applyFont="1" applyFill="1" applyBorder="1" applyAlignment="1">
      <alignment horizontal="left"/>
    </xf>
    <xf numFmtId="3" fontId="0" fillId="0" borderId="4" xfId="0" applyNumberFormat="1" applyFill="1" applyBorder="1"/>
    <xf numFmtId="3" fontId="0" fillId="0" borderId="1" xfId="0" applyNumberForma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wrapText="1"/>
    </xf>
    <xf numFmtId="49" fontId="0" fillId="0" borderId="2" xfId="0" applyNumberFormat="1" applyFill="1" applyBorder="1" applyAlignment="1">
      <alignment horizontal="center" vertical="center"/>
    </xf>
    <xf numFmtId="0" fontId="1" fillId="0" borderId="2" xfId="0" applyFont="1" applyFill="1" applyBorder="1"/>
    <xf numFmtId="49" fontId="0" fillId="0" borderId="1" xfId="0" applyNumberFormat="1" applyFill="1" applyBorder="1" applyAlignment="1">
      <alignment horizontal="center" vertical="center" wrapText="1"/>
    </xf>
    <xf numFmtId="14" fontId="8" fillId="0" borderId="1" xfId="0" applyNumberFormat="1" applyFont="1" applyFill="1" applyBorder="1"/>
    <xf numFmtId="0" fontId="1" fillId="0" borderId="2" xfId="0" applyFont="1" applyFill="1" applyBorder="1" applyAlignment="1">
      <alignment horizontal="left"/>
    </xf>
    <xf numFmtId="0" fontId="1" fillId="0" borderId="6" xfId="0" applyFont="1" applyFill="1" applyBorder="1"/>
    <xf numFmtId="0" fontId="2" fillId="0" borderId="14" xfId="0" applyFont="1" applyFill="1" applyBorder="1"/>
    <xf numFmtId="14" fontId="3" fillId="0" borderId="4" xfId="0" applyNumberFormat="1" applyFont="1" applyFill="1" applyBorder="1"/>
    <xf numFmtId="0" fontId="0" fillId="0" borderId="6" xfId="0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14" fontId="8" fillId="0" borderId="2" xfId="0" applyNumberFormat="1" applyFont="1" applyFill="1" applyBorder="1" applyAlignment="1">
      <alignment wrapText="1"/>
    </xf>
    <xf numFmtId="0" fontId="0" fillId="0" borderId="2" xfId="0" applyFill="1" applyBorder="1" applyAlignment="1">
      <alignment horizontal="left" vertical="center"/>
    </xf>
    <xf numFmtId="0" fontId="0" fillId="0" borderId="6" xfId="0" applyFill="1" applyBorder="1" applyAlignment="1">
      <alignment wrapText="1"/>
    </xf>
    <xf numFmtId="0" fontId="10" fillId="0" borderId="1" xfId="0" applyFont="1" applyFill="1" applyBorder="1" applyAlignment="1">
      <alignment horizontal="left"/>
    </xf>
    <xf numFmtId="0" fontId="2" fillId="0" borderId="12" xfId="0" applyFont="1" applyFill="1" applyBorder="1"/>
    <xf numFmtId="49" fontId="13" fillId="0" borderId="1" xfId="0" applyNumberFormat="1" applyFont="1" applyFill="1" applyBorder="1" applyAlignment="1">
      <alignment horizontal="center" vertical="center"/>
    </xf>
    <xf numFmtId="0" fontId="3" fillId="0" borderId="5" xfId="0" applyFont="1" applyFill="1" applyBorder="1"/>
    <xf numFmtId="0" fontId="1" fillId="0" borderId="1" xfId="0" applyFont="1" applyFill="1" applyBorder="1" applyAlignment="1">
      <alignment wrapText="1"/>
    </xf>
    <xf numFmtId="0" fontId="10" fillId="0" borderId="1" xfId="0" applyFont="1" applyFill="1" applyBorder="1"/>
    <xf numFmtId="49" fontId="0" fillId="0" borderId="1" xfId="0" applyNumberForma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wrapText="1"/>
    </xf>
    <xf numFmtId="0" fontId="4" fillId="0" borderId="2" xfId="0" applyFont="1" applyFill="1" applyBorder="1"/>
    <xf numFmtId="0" fontId="3" fillId="0" borderId="6" xfId="0" applyFont="1" applyFill="1" applyBorder="1" applyAlignment="1">
      <alignment wrapText="1"/>
    </xf>
    <xf numFmtId="14" fontId="8" fillId="0" borderId="4" xfId="0" applyNumberFormat="1" applyFont="1" applyFill="1" applyBorder="1" applyAlignment="1">
      <alignment wrapText="1"/>
    </xf>
    <xf numFmtId="49" fontId="0" fillId="0" borderId="5" xfId="0" applyNumberFormat="1" applyFill="1" applyBorder="1" applyAlignment="1">
      <alignment horizontal="center" vertical="center"/>
    </xf>
    <xf numFmtId="14" fontId="8" fillId="0" borderId="6" xfId="0" applyNumberFormat="1" applyFont="1" applyFill="1" applyBorder="1" applyAlignment="1">
      <alignment wrapText="1"/>
    </xf>
    <xf numFmtId="0" fontId="10" fillId="0" borderId="2" xfId="0" applyFont="1" applyFill="1" applyBorder="1"/>
    <xf numFmtId="14" fontId="8" fillId="0" borderId="12" xfId="0" applyNumberFormat="1" applyFont="1" applyFill="1" applyBorder="1" applyAlignment="1">
      <alignment wrapText="1"/>
    </xf>
    <xf numFmtId="0" fontId="4" fillId="0" borderId="1" xfId="0" applyFont="1" applyFill="1" applyBorder="1"/>
    <xf numFmtId="49" fontId="0" fillId="0" borderId="3" xfId="0" applyNumberFormat="1" applyFill="1" applyBorder="1" applyAlignment="1">
      <alignment horizontal="center" vertical="center"/>
    </xf>
    <xf numFmtId="0" fontId="3" fillId="0" borderId="15" xfId="0" applyFont="1" applyFill="1" applyBorder="1" applyAlignment="1">
      <alignment wrapText="1"/>
    </xf>
    <xf numFmtId="0" fontId="5" fillId="0" borderId="15" xfId="0" applyFont="1" applyFill="1" applyBorder="1"/>
    <xf numFmtId="14" fontId="8" fillId="0" borderId="15" xfId="0" applyNumberFormat="1" applyFont="1" applyFill="1" applyBorder="1" applyAlignment="1">
      <alignment wrapText="1"/>
    </xf>
    <xf numFmtId="0" fontId="4" fillId="0" borderId="15" xfId="0" applyFont="1" applyFill="1" applyBorder="1"/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/>
    <xf numFmtId="0" fontId="5" fillId="0" borderId="6" xfId="0" applyFont="1" applyFill="1" applyBorder="1"/>
    <xf numFmtId="0" fontId="5" fillId="0" borderId="2" xfId="0" applyFont="1" applyFill="1" applyBorder="1"/>
    <xf numFmtId="0" fontId="1" fillId="0" borderId="15" xfId="0" applyFont="1" applyFill="1" applyBorder="1"/>
    <xf numFmtId="0" fontId="3" fillId="0" borderId="15" xfId="0" applyFont="1" applyFill="1" applyBorder="1"/>
    <xf numFmtId="0" fontId="1" fillId="0" borderId="6" xfId="0" applyFont="1" applyFill="1" applyBorder="1" applyAlignment="1">
      <alignment horizontal="left"/>
    </xf>
    <xf numFmtId="14" fontId="8" fillId="0" borderId="6" xfId="0" applyNumberFormat="1" applyFont="1" applyFill="1" applyBorder="1"/>
    <xf numFmtId="14" fontId="8" fillId="0" borderId="2" xfId="0" applyNumberFormat="1" applyFont="1" applyFill="1" applyBorder="1"/>
    <xf numFmtId="14" fontId="8" fillId="0" borderId="4" xfId="0" applyNumberFormat="1" applyFont="1" applyFill="1" applyBorder="1"/>
    <xf numFmtId="14" fontId="8" fillId="0" borderId="7" xfId="0" applyNumberFormat="1" applyFont="1" applyFill="1" applyBorder="1"/>
    <xf numFmtId="14" fontId="8" fillId="0" borderId="8" xfId="0" applyNumberFormat="1" applyFont="1" applyFill="1" applyBorder="1"/>
    <xf numFmtId="49" fontId="0" fillId="0" borderId="6" xfId="0" applyNumberForma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left"/>
    </xf>
    <xf numFmtId="49" fontId="1" fillId="0" borderId="13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center" vertical="center"/>
    </xf>
    <xf numFmtId="14" fontId="3" fillId="0" borderId="5" xfId="0" applyNumberFormat="1" applyFont="1" applyFill="1" applyBorder="1"/>
    <xf numFmtId="0" fontId="9" fillId="0" borderId="1" xfId="0" applyFont="1" applyFill="1" applyBorder="1" applyAlignment="1">
      <alignment wrapText="1"/>
    </xf>
    <xf numFmtId="0" fontId="6" fillId="0" borderId="0" xfId="0" applyFont="1" applyFill="1"/>
    <xf numFmtId="49" fontId="0" fillId="0" borderId="14" xfId="0" applyNumberFormat="1" applyFill="1" applyBorder="1" applyAlignment="1">
      <alignment horizontal="center" vertical="center"/>
    </xf>
    <xf numFmtId="14" fontId="8" fillId="0" borderId="15" xfId="0" applyNumberFormat="1" applyFont="1" applyFill="1" applyBorder="1"/>
    <xf numFmtId="0" fontId="1" fillId="0" borderId="3" xfId="0" applyFont="1" applyFill="1" applyBorder="1" applyAlignment="1">
      <alignment horizontal="center"/>
    </xf>
    <xf numFmtId="165" fontId="1" fillId="0" borderId="2" xfId="0" applyNumberFormat="1" applyFont="1" applyFill="1" applyBorder="1"/>
    <xf numFmtId="49" fontId="1" fillId="0" borderId="1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164" fontId="1" fillId="0" borderId="2" xfId="0" applyNumberFormat="1" applyFont="1" applyFill="1" applyBorder="1"/>
    <xf numFmtId="0" fontId="2" fillId="0" borderId="0" xfId="0" applyFont="1" applyFill="1"/>
    <xf numFmtId="14" fontId="0" fillId="0" borderId="17" xfId="0" applyNumberFormat="1" applyFill="1" applyBorder="1"/>
    <xf numFmtId="14" fontId="3" fillId="0" borderId="15" xfId="0" applyNumberFormat="1" applyFont="1" applyFill="1" applyBorder="1"/>
    <xf numFmtId="0" fontId="1" fillId="0" borderId="11" xfId="0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14" fontId="8" fillId="0" borderId="17" xfId="0" applyNumberFormat="1" applyFont="1" applyFill="1" applyBorder="1"/>
    <xf numFmtId="165" fontId="1" fillId="0" borderId="15" xfId="0" applyNumberFormat="1" applyFont="1" applyFill="1" applyBorder="1"/>
    <xf numFmtId="49" fontId="0" fillId="0" borderId="0" xfId="0" applyNumberFormat="1" applyFill="1" applyAlignment="1">
      <alignment horizontal="center" vertical="center"/>
    </xf>
    <xf numFmtId="0" fontId="1" fillId="0" borderId="17" xfId="0" applyFont="1" applyFill="1" applyBorder="1"/>
    <xf numFmtId="0" fontId="1" fillId="0" borderId="15" xfId="0" applyFont="1" applyFill="1" applyBorder="1" applyAlignment="1">
      <alignment horizontal="center"/>
    </xf>
    <xf numFmtId="164" fontId="1" fillId="0" borderId="15" xfId="0" applyNumberFormat="1" applyFont="1" applyFill="1" applyBorder="1"/>
    <xf numFmtId="0" fontId="1" fillId="0" borderId="5" xfId="0" applyFont="1" applyFill="1" applyBorder="1" applyAlignment="1">
      <alignment horizontal="left"/>
    </xf>
    <xf numFmtId="0" fontId="2" fillId="0" borderId="13" xfId="0" applyFont="1" applyFill="1" applyBorder="1"/>
    <xf numFmtId="165" fontId="1" fillId="0" borderId="6" xfId="0" applyNumberFormat="1" applyFont="1" applyFill="1" applyBorder="1"/>
    <xf numFmtId="0" fontId="1" fillId="0" borderId="6" xfId="0" applyFont="1" applyFill="1" applyBorder="1" applyAlignment="1">
      <alignment horizontal="center"/>
    </xf>
    <xf numFmtId="164" fontId="1" fillId="0" borderId="6" xfId="0" applyNumberFormat="1" applyFont="1" applyFill="1" applyBorder="1"/>
    <xf numFmtId="0" fontId="0" fillId="0" borderId="3" xfId="0" applyFill="1" applyBorder="1" applyAlignment="1">
      <alignment horizontal="left"/>
    </xf>
    <xf numFmtId="0" fontId="2" fillId="0" borderId="18" xfId="0" applyFont="1" applyFill="1" applyBorder="1"/>
    <xf numFmtId="14" fontId="8" fillId="0" borderId="10" xfId="0" applyNumberFormat="1" applyFont="1" applyFill="1" applyBorder="1" applyAlignment="1">
      <alignment wrapText="1"/>
    </xf>
    <xf numFmtId="3" fontId="0" fillId="0" borderId="0" xfId="0" applyNumberFormat="1" applyFill="1"/>
    <xf numFmtId="49" fontId="1" fillId="0" borderId="14" xfId="0" applyNumberFormat="1" applyFont="1" applyFill="1" applyBorder="1" applyAlignment="1">
      <alignment horizontal="center" vertical="center"/>
    </xf>
    <xf numFmtId="0" fontId="2" fillId="0" borderId="16" xfId="0" applyFont="1" applyFill="1" applyBorder="1"/>
    <xf numFmtId="0" fontId="1" fillId="0" borderId="5" xfId="0" applyFont="1" applyFill="1" applyBorder="1"/>
    <xf numFmtId="0" fontId="1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2" fillId="0" borderId="17" xfId="0" applyFont="1" applyFill="1" applyBorder="1"/>
    <xf numFmtId="49" fontId="14" fillId="0" borderId="4" xfId="0" applyNumberFormat="1" applyFont="1" applyFill="1" applyBorder="1" applyAlignment="1">
      <alignment horizontal="center" vertical="top" wrapText="1"/>
    </xf>
    <xf numFmtId="0" fontId="14" fillId="0" borderId="4" xfId="0" applyFont="1" applyFill="1" applyBorder="1" applyAlignment="1">
      <alignment horizontal="left" vertical="top" wrapText="1"/>
    </xf>
    <xf numFmtId="14" fontId="3" fillId="0" borderId="3" xfId="0" applyNumberFormat="1" applyFont="1" applyFill="1" applyBorder="1"/>
    <xf numFmtId="14" fontId="3" fillId="0" borderId="12" xfId="0" applyNumberFormat="1" applyFont="1" applyFill="1" applyBorder="1"/>
    <xf numFmtId="14" fontId="0" fillId="0" borderId="5" xfId="0" applyNumberFormat="1" applyFill="1" applyBorder="1"/>
    <xf numFmtId="0" fontId="1" fillId="0" borderId="14" xfId="0" applyFont="1" applyFill="1" applyBorder="1"/>
    <xf numFmtId="0" fontId="0" fillId="0" borderId="5" xfId="0" applyFill="1" applyBorder="1"/>
    <xf numFmtId="165" fontId="0" fillId="0" borderId="15" xfId="0" applyNumberFormat="1" applyFill="1" applyBorder="1"/>
    <xf numFmtId="0" fontId="0" fillId="0" borderId="13" xfId="0" applyFill="1" applyBorder="1" applyAlignment="1">
      <alignment horizontal="left"/>
    </xf>
    <xf numFmtId="0" fontId="5" fillId="0" borderId="4" xfId="0" applyFont="1" applyFill="1" applyBorder="1"/>
    <xf numFmtId="49" fontId="0" fillId="0" borderId="4" xfId="0" applyNumberFormat="1" applyFill="1" applyBorder="1" applyAlignment="1">
      <alignment horizontal="left" vertical="center"/>
    </xf>
    <xf numFmtId="14" fontId="3" fillId="0" borderId="9" xfId="0" applyNumberFormat="1" applyFont="1" applyFill="1" applyBorder="1"/>
    <xf numFmtId="49" fontId="0" fillId="0" borderId="17" xfId="0" applyNumberFormat="1" applyFill="1" applyBorder="1" applyAlignment="1">
      <alignment horizontal="center" vertical="center"/>
    </xf>
    <xf numFmtId="14" fontId="3" fillId="0" borderId="13" xfId="0" applyNumberFormat="1" applyFont="1" applyFill="1" applyBorder="1"/>
    <xf numFmtId="165" fontId="0" fillId="0" borderId="5" xfId="0" applyNumberFormat="1" applyFill="1" applyBorder="1"/>
    <xf numFmtId="164" fontId="0" fillId="0" borderId="5" xfId="0" applyNumberFormat="1" applyFill="1" applyBorder="1" applyAlignment="1">
      <alignment horizontal="center"/>
    </xf>
    <xf numFmtId="49" fontId="14" fillId="0" borderId="1" xfId="0" applyNumberFormat="1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left" vertical="top" wrapText="1"/>
    </xf>
    <xf numFmtId="14" fontId="3" fillId="0" borderId="7" xfId="0" applyNumberFormat="1" applyFont="1" applyFill="1" applyBorder="1" applyAlignment="1">
      <alignment wrapText="1"/>
    </xf>
    <xf numFmtId="14" fontId="3" fillId="0" borderId="8" xfId="0" applyNumberFormat="1" applyFont="1" applyFill="1" applyBorder="1" applyAlignment="1">
      <alignment wrapText="1"/>
    </xf>
    <xf numFmtId="0" fontId="15" fillId="0" borderId="1" xfId="0" applyFont="1" applyFill="1" applyBorder="1" applyAlignment="1">
      <alignment horizontal="left"/>
    </xf>
    <xf numFmtId="49" fontId="0" fillId="0" borderId="1" xfId="0" applyNumberFormat="1" applyFill="1" applyBorder="1" applyAlignment="1">
      <alignment horizontal="left" vertical="center"/>
    </xf>
    <xf numFmtId="164" fontId="0" fillId="0" borderId="4" xfId="0" applyNumberFormat="1" applyFill="1" applyBorder="1"/>
    <xf numFmtId="14" fontId="3" fillId="0" borderId="14" xfId="0" applyNumberFormat="1" applyFont="1" applyFill="1" applyBorder="1"/>
    <xf numFmtId="0" fontId="6" fillId="0" borderId="2" xfId="0" applyFont="1" applyFill="1" applyBorder="1" applyAlignment="1">
      <alignment wrapText="1"/>
    </xf>
    <xf numFmtId="14" fontId="3" fillId="0" borderId="18" xfId="0" applyNumberFormat="1" applyFont="1" applyFill="1" applyBorder="1"/>
    <xf numFmtId="0" fontId="0" fillId="0" borderId="15" xfId="0" applyFill="1" applyBorder="1" applyAlignment="1">
      <alignment horizontal="left"/>
    </xf>
    <xf numFmtId="14" fontId="3" fillId="0" borderId="11" xfId="0" applyNumberFormat="1" applyFont="1" applyFill="1" applyBorder="1"/>
    <xf numFmtId="0" fontId="0" fillId="0" borderId="15" xfId="0" applyFill="1" applyBorder="1" applyAlignment="1">
      <alignment horizontal="center"/>
    </xf>
    <xf numFmtId="14" fontId="0" fillId="0" borderId="15" xfId="0" applyNumberFormat="1" applyFill="1" applyBorder="1"/>
    <xf numFmtId="164" fontId="0" fillId="0" borderId="15" xfId="0" applyNumberFormat="1" applyFill="1" applyBorder="1" applyAlignment="1">
      <alignment horizontal="center"/>
    </xf>
    <xf numFmtId="49" fontId="0" fillId="0" borderId="15" xfId="0" applyNumberFormat="1" applyFill="1" applyBorder="1" applyAlignment="1">
      <alignment horizontal="left" vertical="center"/>
    </xf>
    <xf numFmtId="3" fontId="0" fillId="0" borderId="15" xfId="0" applyNumberFormat="1" applyFill="1" applyBorder="1" applyAlignment="1">
      <alignment horizontal="center"/>
    </xf>
    <xf numFmtId="14" fontId="3" fillId="0" borderId="16" xfId="0" applyNumberFormat="1" applyFont="1" applyFill="1" applyBorder="1"/>
    <xf numFmtId="165" fontId="12" fillId="0" borderId="1" xfId="0" applyNumberFormat="1" applyFont="1" applyFill="1" applyBorder="1"/>
    <xf numFmtId="14" fontId="3" fillId="0" borderId="0" xfId="0" applyNumberFormat="1" applyFont="1" applyFill="1"/>
    <xf numFmtId="0" fontId="12" fillId="0" borderId="2" xfId="0" applyFont="1" applyFill="1" applyBorder="1"/>
    <xf numFmtId="0" fontId="3" fillId="0" borderId="3" xfId="0" applyFont="1" applyFill="1" applyBorder="1"/>
    <xf numFmtId="0" fontId="6" fillId="0" borderId="1" xfId="0" applyFont="1" applyFill="1" applyBorder="1" applyAlignment="1">
      <alignment wrapText="1"/>
    </xf>
    <xf numFmtId="0" fontId="3" fillId="0" borderId="9" xfId="0" applyFont="1" applyFill="1" applyBorder="1"/>
    <xf numFmtId="0" fontId="0" fillId="0" borderId="4" xfId="0" applyFill="1" applyBorder="1" applyAlignment="1">
      <alignment horizontal="left"/>
    </xf>
    <xf numFmtId="14" fontId="0" fillId="0" borderId="12" xfId="0" applyNumberFormat="1" applyFill="1" applyBorder="1"/>
    <xf numFmtId="164" fontId="0" fillId="0" borderId="12" xfId="0" applyNumberFormat="1" applyFill="1" applyBorder="1"/>
    <xf numFmtId="49" fontId="1" fillId="0" borderId="6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/>
    </xf>
    <xf numFmtId="14" fontId="0" fillId="0" borderId="13" xfId="0" applyNumberFormat="1" applyFill="1" applyBorder="1"/>
    <xf numFmtId="49" fontId="0" fillId="0" borderId="9" xfId="0" applyNumberForma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0" fillId="0" borderId="11" xfId="0" applyFill="1" applyBorder="1"/>
    <xf numFmtId="164" fontId="0" fillId="0" borderId="5" xfId="0" applyNumberFormat="1" applyFill="1" applyBorder="1"/>
    <xf numFmtId="0" fontId="3" fillId="0" borderId="11" xfId="0" applyFont="1" applyFill="1" applyBorder="1"/>
    <xf numFmtId="49" fontId="0" fillId="0" borderId="5" xfId="0" applyNumberFormat="1" applyFill="1" applyBorder="1" applyAlignment="1">
      <alignment horizontal="left" vertical="center"/>
    </xf>
    <xf numFmtId="164" fontId="0" fillId="0" borderId="3" xfId="0" applyNumberFormat="1" applyFill="1" applyBorder="1"/>
    <xf numFmtId="165" fontId="0" fillId="0" borderId="11" xfId="0" applyNumberFormat="1" applyFill="1" applyBorder="1"/>
    <xf numFmtId="164" fontId="0" fillId="0" borderId="11" xfId="0" applyNumberFormat="1" applyFill="1" applyBorder="1" applyAlignment="1">
      <alignment horizontal="center"/>
    </xf>
    <xf numFmtId="165" fontId="0" fillId="0" borderId="9" xfId="0" applyNumberFormat="1" applyFill="1" applyBorder="1"/>
    <xf numFmtId="164" fontId="0" fillId="0" borderId="9" xfId="0" applyNumberFormat="1" applyFill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165" fontId="0" fillId="0" borderId="3" xfId="0" applyNumberFormat="1" applyFill="1" applyBorder="1"/>
    <xf numFmtId="164" fontId="0" fillId="0" borderId="3" xfId="0" applyNumberFormat="1" applyFill="1" applyBorder="1" applyAlignment="1">
      <alignment horizontal="center"/>
    </xf>
    <xf numFmtId="0" fontId="4" fillId="0" borderId="3" xfId="0" applyFont="1" applyFill="1" applyBorder="1" applyAlignment="1">
      <alignment horizontal="left"/>
    </xf>
    <xf numFmtId="164" fontId="0" fillId="0" borderId="9" xfId="0" applyNumberFormat="1" applyFill="1" applyBorder="1"/>
    <xf numFmtId="49" fontId="0" fillId="0" borderId="2" xfId="0" applyNumberFormat="1" applyFill="1" applyBorder="1" applyAlignment="1">
      <alignment horizontal="left" vertical="center"/>
    </xf>
    <xf numFmtId="3" fontId="0" fillId="0" borderId="6" xfId="0" applyNumberFormat="1" applyFill="1" applyBorder="1" applyAlignment="1">
      <alignment horizontal="center"/>
    </xf>
    <xf numFmtId="165" fontId="0" fillId="0" borderId="14" xfId="0" applyNumberFormat="1" applyFill="1" applyBorder="1"/>
    <xf numFmtId="165" fontId="0" fillId="0" borderId="18" xfId="0" applyNumberFormat="1" applyFill="1" applyBorder="1"/>
    <xf numFmtId="165" fontId="0" fillId="0" borderId="12" xfId="0" applyNumberFormat="1" applyFill="1" applyBorder="1"/>
    <xf numFmtId="49" fontId="0" fillId="0" borderId="18" xfId="0" applyNumberFormat="1" applyFill="1" applyBorder="1" applyAlignment="1">
      <alignment horizontal="center" vertical="center"/>
    </xf>
    <xf numFmtId="164" fontId="0" fillId="0" borderId="15" xfId="0" applyNumberFormat="1" applyFill="1" applyBorder="1"/>
    <xf numFmtId="49" fontId="0" fillId="0" borderId="6" xfId="0" applyNumberFormat="1" applyFill="1" applyBorder="1" applyAlignment="1">
      <alignment horizontal="left" vertical="center"/>
    </xf>
    <xf numFmtId="164" fontId="0" fillId="0" borderId="11" xfId="0" applyNumberFormat="1" applyFill="1" applyBorder="1"/>
    <xf numFmtId="49" fontId="0" fillId="0" borderId="15" xfId="0" applyNumberFormat="1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16" xfId="0" applyBorder="1" applyAlignment="1">
      <alignment horizontal="center"/>
    </xf>
  </cellXfs>
  <cellStyles count="2">
    <cellStyle name="Hyperlink" xfId="1"/>
    <cellStyle name="Normal" xfId="0" builtinId="0"/>
  </cellStyles>
  <dxfs count="0"/>
  <tableStyles count="0" defaultTableStyle="TableStyleMedium2" defaultPivotStyle="PivotStyleMedium9"/>
  <colors>
    <mruColors>
      <color rgb="FFE34D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180975</xdr:colOff>
      <xdr:row>0</xdr:row>
      <xdr:rowOff>76200</xdr:rowOff>
    </xdr:from>
    <xdr:to>
      <xdr:col>4</xdr:col>
      <xdr:colOff>2124075</xdr:colOff>
      <xdr:row>0</xdr:row>
      <xdr:rowOff>971550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40414AE-18C6-4446-840D-88B34E698D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29025" y="76200"/>
          <a:ext cx="4171950" cy="895350"/>
        </a:xfrm>
        <a:prstGeom prst="rect">
          <a:avLst/>
        </a:prstGeom>
      </xdr:spPr>
    </xdr:pic>
    <xdr:clientData/>
  </xdr:twoCellAnchor>
  <xdr:twoCellAnchor editAs="oneCell">
    <xdr:from>
      <xdr:col>13</xdr:col>
      <xdr:colOff>771525</xdr:colOff>
      <xdr:row>0</xdr:row>
      <xdr:rowOff>123825</xdr:rowOff>
    </xdr:from>
    <xdr:to>
      <xdr:col>16</xdr:col>
      <xdr:colOff>761999</xdr:colOff>
      <xdr:row>0</xdr:row>
      <xdr:rowOff>1019175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40414AE-18C6-4446-840D-88B34E698D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59125" y="123825"/>
          <a:ext cx="4591049" cy="89535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Yuri Massiel Cristancho Morales" id="{5EB4282D-B5B7-4FD4-A82B-95DE3A280DE1}" userId="yuri.cristancho@gobiernobogota.gov.co" providerId="PeoplePicker"/>
  <person displayName="Luisa Fernanda Rojas Canon" id="{90C3157A-568A-45A8-BB55-C77E19D941E1}" userId="S::luisa.rojas@gobiernobogota.gov.co::abd06119-537f-4439-aabe-005015bc79f0" providerId="AD"/>
  <person displayName="Yuri Massiel Cristancho Morales" id="{7106D888-FA7E-4466-A63A-E276EEA5B103}" userId="S::yuri.cristancho@gobiernobogota.gov.co::31d87c82-abf7-4c03-b162-b0291fd7124f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X44" dT="2022-03-24T14:58:06.02" personId="{7106D888-FA7E-4466-A63A-E276EEA5B103}" id="{73579663-7A04-49D5-9AE3-167DD8C3899D}">
    <text xml:space="preserve">No tiene acta de inicio
</text>
  </threadedComment>
  <threadedComment ref="Y138" dT="2022-03-24T15:43:32.94" personId="{7106D888-FA7E-4466-A63A-E276EEA5B103}" id="{DCE9A95D-F6BC-4927-85C1-F86BE3EB7564}">
    <text>sin acta corregida</text>
  </threadedComment>
  <threadedComment ref="X321" dT="2022-03-24T17:27:48.16" personId="{7106D888-FA7E-4466-A63A-E276EEA5B103}" id="{9DA541C3-B3F0-4E02-9067-A5C4EFE56958}">
    <text>SIN ACTA EN SECOP</text>
  </threadedComment>
  <threadedComment ref="X330" dT="2022-03-24T17:38:00.53" personId="{7106D888-FA7E-4466-A63A-E276EEA5B103}" id="{58B91AEB-75B0-4932-AD10-7CCC294B6CF2}">
    <text>NO TIENE ACTA EN SECOP</text>
  </threadedComment>
  <threadedComment ref="X358" dT="2022-04-20T20:37:20.71" personId="{7106D888-FA7E-4466-A63A-E276EEA5B103}" id="{CAC2F18A-9BCB-4A8B-A01D-AAD128C520C9}">
    <text xml:space="preserve">no tiene acta inicio
</text>
  </threadedComment>
  <threadedComment ref="V359" dT="2022-03-24T17:54:04.90" personId="{7106D888-FA7E-4466-A63A-E276EEA5B103}" id="{3376C722-2183-4298-807D-074168223372}">
    <text>corregir fecha terminacion</text>
  </threadedComment>
  <threadedComment ref="X359" dT="2022-03-24T17:54:04.90" personId="{7106D888-FA7E-4466-A63A-E276EEA5B103}" id="{07EC22B0-C577-4D35-A0BE-CB55710D0B2C}">
    <text>corregir fecha terminacion</text>
  </threadedComment>
  <threadedComment ref="O449" dT="2022-10-26T20:02:01.82" personId="{90C3157A-568A-45A8-BB55-C77E19D941E1}" id="{D7E9D5F8-344D-4A1F-98B4-B6A24D2C9B62}">
    <text>CORREGIR EL NÚMERO DE SIPSE Y EL OBJETO EN LA BASE Y VERIFICAR LA DESIGNACIÓN DE APOYO A LA SUPERVISIÓN</text>
  </threadedComment>
  <threadedComment ref="O449" dT="2022-10-26T20:02:56.47" personId="{90C3157A-568A-45A8-BB55-C77E19D941E1}" id="{59B4B765-5D1B-4878-B284-2B9C9DC0F446}" parentId="{D7E9D5F8-344D-4A1F-98B4-B6A24D2C9B62}">
    <text>@Yuri Massiel Cristancho Morales el número de SIPSE correcto es el 74118</text>
    <mentions>
      <mention mentionpersonId="{5EB4282D-B5B7-4FD4-A82B-95DE3A280DE1}" mentionId="{63E6CE40-ED5C-42BB-8210-4AAF50694990}" startIndex="0" length="32"/>
    </mentions>
  </threadedComment>
  <threadedComment ref="O449" dT="2022-10-31T13:47:29.89" personId="{7106D888-FA7E-4466-A63A-E276EEA5B103}" id="{DD163597-97D6-4809-B54B-19CC95BA6433}" parentId="{D7E9D5F8-344D-4A1F-98B4-B6A24D2C9B62}">
    <text xml:space="preserve">ok
</text>
  </threadedComment>
  <threadedComment ref="V449" dT="2022-08-31T20:10:00.94" personId="{90C3157A-568A-45A8-BB55-C77E19D941E1}" id="{641B776B-F3E3-4C0D-85B9-21D6EA81EF98}">
    <text>Los abogados deben ajustar la fecha al 5 de septiembre de 2022</text>
  </threadedComment>
  <threadedComment ref="W449" dT="2022-08-31T20:10:00.94" personId="{90C3157A-568A-45A8-BB55-C77E19D941E1}" id="{5D827F38-6586-4EFF-B2DD-0DAA75E30E86}">
    <text>Los abogados deben ajustar la fecha al 5 de septiembre de 2022</text>
  </threadedComment>
  <threadedComment ref="X449" dT="2022-08-31T20:10:00.94" personId="{90C3157A-568A-45A8-BB55-C77E19D941E1}" id="{1E51076B-D45A-488C-9626-9234DC72489A}">
    <text>Los abogados deben ajustar la fecha al 5 de septiembre de 2022</text>
  </threadedComment>
  <threadedComment ref="Y449" dT="2022-08-31T20:10:00.94" personId="{90C3157A-568A-45A8-BB55-C77E19D941E1}" id="{E4DE3FC4-C7F2-4399-BFBC-3BCD5DAFE0E5}">
    <text>Los abogados deben ajustar la fecha al 5 de septiembre de 2022</text>
  </threadedComment>
  <threadedComment ref="V493" dT="2022-08-31T20:09:52.35" personId="{90C3157A-568A-45A8-BB55-C77E19D941E1}" id="{08E3CA89-D772-494F-91F8-3AD5223C76FB}">
    <text>Los abogados deben ajustar la fecha al 5 de septiembre de 2022</text>
  </threadedComment>
  <threadedComment ref="V495" dT="2022-08-31T20:09:52.35" personId="{90C3157A-568A-45A8-BB55-C77E19D941E1}" id="{906027EE-E3A3-46C4-A70F-0D469BB1A238}">
    <text>Los abogados deben ajustar la fecha al 5 de septiembre de 2022</text>
  </threadedComment>
  <threadedComment ref="X495" dT="2022-08-31T20:09:52.35" personId="{90C3157A-568A-45A8-BB55-C77E19D941E1}" id="{01ACC2EE-EF91-42AC-B0FC-03524D06EFB1}">
    <text>Los abogados deben ajustar la fecha al 5 de septiembre de 2022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270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570"/>
  <sheetViews>
    <sheetView tabSelected="1" zoomScaleNormal="100" zoomScaleSheetLayoutView="130" workbookViewId="0">
      <pane ySplit="2" topLeftCell="A3" activePane="bottomLeft" state="frozen"/>
      <selection activeCell="A80" sqref="A80"/>
      <selection pane="bottomLeft" sqref="A1:H1"/>
    </sheetView>
  </sheetViews>
  <sheetFormatPr baseColWidth="10" defaultColWidth="9.140625" defaultRowHeight="15" x14ac:dyDescent="0.25"/>
  <cols>
    <col min="1" max="1" width="20" customWidth="1"/>
    <col min="2" max="2" width="20.140625" customWidth="1"/>
    <col min="3" max="3" width="11.5703125" customWidth="1"/>
    <col min="4" max="4" width="33.42578125" customWidth="1"/>
    <col min="5" max="5" width="36.140625" bestFit="1" customWidth="1"/>
    <col min="6" max="6" width="14.42578125" customWidth="1"/>
    <col min="7" max="7" width="12.140625" style="5" customWidth="1"/>
    <col min="8" max="8" width="22.85546875" customWidth="1"/>
    <col min="9" max="9" width="13.140625" customWidth="1"/>
    <col min="10" max="11" width="9.140625" style="1" customWidth="1"/>
    <col min="12" max="12" width="11.42578125" customWidth="1"/>
    <col min="13" max="13" width="12.7109375" customWidth="1"/>
    <col min="14" max="14" width="16.28515625" style="1" customWidth="1"/>
    <col min="15" max="15" width="18" style="1" customWidth="1"/>
    <col min="16" max="16" width="34.7109375" style="2" customWidth="1"/>
    <col min="17" max="17" width="20.140625" style="7" customWidth="1"/>
    <col min="18" max="18" width="27.140625" style="2" customWidth="1"/>
    <col min="19" max="19" width="9.140625" style="1" customWidth="1"/>
    <col min="20" max="20" width="15.28515625" style="4" customWidth="1"/>
  </cols>
  <sheetData>
    <row r="1" spans="1:20" ht="96" customHeight="1" x14ac:dyDescent="0.25">
      <c r="A1" s="255"/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</row>
    <row r="2" spans="1:20" s="8" customFormat="1" ht="63" customHeight="1" x14ac:dyDescent="0.25">
      <c r="A2" s="9" t="s">
        <v>0</v>
      </c>
      <c r="B2" s="9" t="s">
        <v>1</v>
      </c>
      <c r="C2" s="9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10" t="s">
        <v>2203</v>
      </c>
      <c r="M2" s="10" t="s">
        <v>2202</v>
      </c>
      <c r="N2" s="10" t="s">
        <v>11</v>
      </c>
      <c r="O2" s="10" t="s">
        <v>12</v>
      </c>
      <c r="P2" s="11" t="s">
        <v>13</v>
      </c>
      <c r="Q2" s="11" t="s">
        <v>14</v>
      </c>
      <c r="R2" s="11" t="s">
        <v>15</v>
      </c>
      <c r="S2" s="12" t="s">
        <v>16</v>
      </c>
      <c r="T2" s="12" t="s">
        <v>17</v>
      </c>
    </row>
    <row r="3" spans="1:20" ht="15" customHeight="1" x14ac:dyDescent="0.25">
      <c r="A3" s="13" t="s">
        <v>18</v>
      </c>
      <c r="B3" s="13" t="s">
        <v>19</v>
      </c>
      <c r="C3" s="13">
        <v>1</v>
      </c>
      <c r="D3" s="13" t="s">
        <v>20</v>
      </c>
      <c r="E3" s="16" t="s">
        <v>21</v>
      </c>
      <c r="F3" s="13" t="s">
        <v>22</v>
      </c>
      <c r="G3" s="17">
        <v>44578</v>
      </c>
      <c r="H3" s="18" t="s">
        <v>23</v>
      </c>
      <c r="I3" s="17">
        <v>44578</v>
      </c>
      <c r="J3" s="19">
        <v>6</v>
      </c>
      <c r="K3" s="19">
        <v>180</v>
      </c>
      <c r="L3" s="20">
        <v>44585</v>
      </c>
      <c r="M3" s="20">
        <v>44765</v>
      </c>
      <c r="N3" s="21">
        <v>27084000</v>
      </c>
      <c r="O3" s="22">
        <f t="shared" ref="O3:O66" si="0">N3/J3</f>
        <v>4514000</v>
      </c>
      <c r="P3" s="13" t="s">
        <v>24</v>
      </c>
      <c r="Q3" s="23" t="s">
        <v>25</v>
      </c>
      <c r="R3" s="24" t="s">
        <v>26</v>
      </c>
      <c r="S3" s="19">
        <v>5</v>
      </c>
      <c r="T3" s="25">
        <v>27084000</v>
      </c>
    </row>
    <row r="4" spans="1:20" ht="15" customHeight="1" x14ac:dyDescent="0.25">
      <c r="A4" s="13" t="s">
        <v>28</v>
      </c>
      <c r="B4" s="13" t="s">
        <v>29</v>
      </c>
      <c r="C4" s="13">
        <v>1</v>
      </c>
      <c r="D4" s="13" t="s">
        <v>30</v>
      </c>
      <c r="E4" s="16" t="s">
        <v>21</v>
      </c>
      <c r="F4" s="13" t="s">
        <v>22</v>
      </c>
      <c r="G4" s="17">
        <v>44579</v>
      </c>
      <c r="H4" s="18" t="s">
        <v>31</v>
      </c>
      <c r="I4" s="17">
        <v>44579</v>
      </c>
      <c r="J4" s="19">
        <v>6</v>
      </c>
      <c r="K4" s="19">
        <v>180</v>
      </c>
      <c r="L4" s="20">
        <v>44582</v>
      </c>
      <c r="M4" s="20">
        <v>44762</v>
      </c>
      <c r="N4" s="21">
        <v>31050000</v>
      </c>
      <c r="O4" s="22">
        <f t="shared" si="0"/>
        <v>5175000</v>
      </c>
      <c r="P4" s="13" t="s">
        <v>24</v>
      </c>
      <c r="Q4" s="23" t="s">
        <v>25</v>
      </c>
      <c r="R4" s="24" t="s">
        <v>26</v>
      </c>
      <c r="S4" s="19">
        <v>10</v>
      </c>
      <c r="T4" s="25">
        <v>31050000</v>
      </c>
    </row>
    <row r="5" spans="1:20" ht="15" customHeight="1" x14ac:dyDescent="0.25">
      <c r="A5" s="13" t="s">
        <v>32</v>
      </c>
      <c r="B5" s="13" t="s">
        <v>33</v>
      </c>
      <c r="C5" s="13">
        <v>14</v>
      </c>
      <c r="D5" s="13" t="s">
        <v>34</v>
      </c>
      <c r="E5" s="16" t="s">
        <v>21</v>
      </c>
      <c r="F5" s="13" t="s">
        <v>35</v>
      </c>
      <c r="G5" s="17">
        <v>44579</v>
      </c>
      <c r="H5" s="18" t="s">
        <v>36</v>
      </c>
      <c r="I5" s="17">
        <v>44579</v>
      </c>
      <c r="J5" s="19">
        <v>8</v>
      </c>
      <c r="K5" s="19">
        <v>240</v>
      </c>
      <c r="L5" s="20">
        <v>44580</v>
      </c>
      <c r="M5" s="20">
        <v>44822</v>
      </c>
      <c r="N5" s="21">
        <v>44000000</v>
      </c>
      <c r="O5" s="22">
        <f t="shared" si="0"/>
        <v>5500000</v>
      </c>
      <c r="P5" s="13" t="s">
        <v>37</v>
      </c>
      <c r="Q5" s="23" t="s">
        <v>38</v>
      </c>
      <c r="R5" s="26" t="s">
        <v>39</v>
      </c>
      <c r="S5" s="19">
        <v>2</v>
      </c>
      <c r="T5" s="25">
        <v>44000000</v>
      </c>
    </row>
    <row r="6" spans="1:20" ht="15" customHeight="1" x14ac:dyDescent="0.25">
      <c r="A6" s="13" t="s">
        <v>40</v>
      </c>
      <c r="B6" s="13" t="s">
        <v>33</v>
      </c>
      <c r="C6" s="13">
        <v>14</v>
      </c>
      <c r="D6" s="13" t="s">
        <v>41</v>
      </c>
      <c r="E6" s="16" t="s">
        <v>21</v>
      </c>
      <c r="F6" s="13" t="s">
        <v>22</v>
      </c>
      <c r="G6" s="17">
        <v>44580</v>
      </c>
      <c r="H6" s="18" t="s">
        <v>42</v>
      </c>
      <c r="I6" s="17">
        <v>44580</v>
      </c>
      <c r="J6" s="19">
        <v>8</v>
      </c>
      <c r="K6" s="19">
        <v>240</v>
      </c>
      <c r="L6" s="20">
        <v>44585</v>
      </c>
      <c r="M6" s="20">
        <v>44827</v>
      </c>
      <c r="N6" s="21">
        <v>44000000</v>
      </c>
      <c r="O6" s="22">
        <f t="shared" si="0"/>
        <v>5500000</v>
      </c>
      <c r="P6" s="13" t="s">
        <v>37</v>
      </c>
      <c r="Q6" s="23" t="s">
        <v>38</v>
      </c>
      <c r="R6" s="24" t="s">
        <v>39</v>
      </c>
      <c r="S6" s="19">
        <v>34</v>
      </c>
      <c r="T6" s="25">
        <v>44000000</v>
      </c>
    </row>
    <row r="7" spans="1:20" ht="15" customHeight="1" x14ac:dyDescent="0.25">
      <c r="A7" s="13" t="s">
        <v>43</v>
      </c>
      <c r="B7" s="13" t="s">
        <v>33</v>
      </c>
      <c r="C7" s="13">
        <v>14</v>
      </c>
      <c r="D7" s="13" t="s">
        <v>44</v>
      </c>
      <c r="E7" s="16" t="s">
        <v>21</v>
      </c>
      <c r="F7" s="13" t="s">
        <v>22</v>
      </c>
      <c r="G7" s="17">
        <v>44579</v>
      </c>
      <c r="H7" s="18" t="s">
        <v>45</v>
      </c>
      <c r="I7" s="17">
        <v>44579</v>
      </c>
      <c r="J7" s="19">
        <v>8</v>
      </c>
      <c r="K7" s="19">
        <v>240</v>
      </c>
      <c r="L7" s="20">
        <v>44582</v>
      </c>
      <c r="M7" s="20">
        <v>44824</v>
      </c>
      <c r="N7" s="21">
        <v>44000000</v>
      </c>
      <c r="O7" s="22">
        <f t="shared" si="0"/>
        <v>5500000</v>
      </c>
      <c r="P7" s="13" t="s">
        <v>37</v>
      </c>
      <c r="Q7" s="23" t="s">
        <v>38</v>
      </c>
      <c r="R7" s="24" t="s">
        <v>39</v>
      </c>
      <c r="S7" s="19">
        <v>11</v>
      </c>
      <c r="T7" s="25">
        <v>44000000</v>
      </c>
    </row>
    <row r="8" spans="1:20" ht="15" customHeight="1" x14ac:dyDescent="0.25">
      <c r="A8" s="13" t="s">
        <v>46</v>
      </c>
      <c r="B8" s="13" t="s">
        <v>33</v>
      </c>
      <c r="C8" s="13">
        <v>14</v>
      </c>
      <c r="D8" s="18" t="s">
        <v>47</v>
      </c>
      <c r="E8" s="16" t="s">
        <v>21</v>
      </c>
      <c r="F8" s="13" t="s">
        <v>22</v>
      </c>
      <c r="G8" s="17">
        <v>44579</v>
      </c>
      <c r="H8" s="18" t="s">
        <v>48</v>
      </c>
      <c r="I8" s="17">
        <v>44579</v>
      </c>
      <c r="J8" s="19">
        <v>8</v>
      </c>
      <c r="K8" s="19">
        <v>240</v>
      </c>
      <c r="L8" s="20">
        <v>44585</v>
      </c>
      <c r="M8" s="20">
        <v>44827</v>
      </c>
      <c r="N8" s="21">
        <v>44000000</v>
      </c>
      <c r="O8" s="22">
        <f t="shared" si="0"/>
        <v>5500000</v>
      </c>
      <c r="P8" s="13" t="s">
        <v>37</v>
      </c>
      <c r="Q8" s="23" t="s">
        <v>38</v>
      </c>
      <c r="R8" s="24" t="s">
        <v>39</v>
      </c>
      <c r="S8" s="19">
        <v>12</v>
      </c>
      <c r="T8" s="25">
        <v>44000000</v>
      </c>
    </row>
    <row r="9" spans="1:20" ht="15" customHeight="1" x14ac:dyDescent="0.25">
      <c r="A9" s="13" t="s">
        <v>49</v>
      </c>
      <c r="B9" s="13" t="s">
        <v>33</v>
      </c>
      <c r="C9" s="13">
        <v>14</v>
      </c>
      <c r="D9" s="27" t="s">
        <v>50</v>
      </c>
      <c r="E9" s="16" t="s">
        <v>21</v>
      </c>
      <c r="F9" s="13" t="s">
        <v>35</v>
      </c>
      <c r="G9" s="17">
        <v>44579</v>
      </c>
      <c r="H9" s="13" t="s">
        <v>51</v>
      </c>
      <c r="I9" s="17">
        <v>44579</v>
      </c>
      <c r="J9" s="19">
        <v>8</v>
      </c>
      <c r="K9" s="19">
        <v>240</v>
      </c>
      <c r="L9" s="20">
        <v>44580</v>
      </c>
      <c r="M9" s="20">
        <v>44822</v>
      </c>
      <c r="N9" s="21">
        <v>44000000</v>
      </c>
      <c r="O9" s="22">
        <f t="shared" si="0"/>
        <v>5500000</v>
      </c>
      <c r="P9" s="13" t="s">
        <v>37</v>
      </c>
      <c r="Q9" s="23" t="s">
        <v>38</v>
      </c>
      <c r="R9" s="26" t="s">
        <v>39</v>
      </c>
      <c r="S9" s="19">
        <v>3</v>
      </c>
      <c r="T9" s="25">
        <v>44000000</v>
      </c>
    </row>
    <row r="10" spans="1:20" ht="15" customHeight="1" x14ac:dyDescent="0.25">
      <c r="A10" s="13" t="s">
        <v>52</v>
      </c>
      <c r="B10" s="13" t="s">
        <v>53</v>
      </c>
      <c r="C10" s="13">
        <v>1</v>
      </c>
      <c r="D10" s="27" t="s">
        <v>39</v>
      </c>
      <c r="E10" s="16" t="s">
        <v>54</v>
      </c>
      <c r="F10" s="13" t="s">
        <v>35</v>
      </c>
      <c r="G10" s="20">
        <v>44582</v>
      </c>
      <c r="H10" s="13" t="s">
        <v>55</v>
      </c>
      <c r="I10" s="20">
        <v>44582</v>
      </c>
      <c r="J10" s="19">
        <v>8</v>
      </c>
      <c r="K10" s="19">
        <v>240</v>
      </c>
      <c r="L10" s="20">
        <v>44586</v>
      </c>
      <c r="M10" s="20">
        <v>44828</v>
      </c>
      <c r="N10" s="21">
        <v>56424000</v>
      </c>
      <c r="O10" s="22">
        <f t="shared" si="0"/>
        <v>7053000</v>
      </c>
      <c r="P10" s="13" t="s">
        <v>37</v>
      </c>
      <c r="Q10" s="23" t="s">
        <v>56</v>
      </c>
      <c r="R10" s="26" t="s">
        <v>57</v>
      </c>
      <c r="S10" s="19">
        <v>65</v>
      </c>
      <c r="T10" s="25">
        <v>56424000</v>
      </c>
    </row>
    <row r="11" spans="1:20" ht="15" customHeight="1" x14ac:dyDescent="0.25">
      <c r="A11" s="13" t="s">
        <v>58</v>
      </c>
      <c r="B11" s="13" t="s">
        <v>59</v>
      </c>
      <c r="C11" s="13">
        <v>1</v>
      </c>
      <c r="D11" s="27" t="s">
        <v>60</v>
      </c>
      <c r="E11" s="16" t="s">
        <v>54</v>
      </c>
      <c r="F11" s="13" t="s">
        <v>35</v>
      </c>
      <c r="G11" s="17">
        <v>44580</v>
      </c>
      <c r="H11" s="13" t="s">
        <v>61</v>
      </c>
      <c r="I11" s="17">
        <v>44580</v>
      </c>
      <c r="J11" s="19">
        <v>11</v>
      </c>
      <c r="K11" s="19">
        <v>330</v>
      </c>
      <c r="L11" s="20">
        <v>44582</v>
      </c>
      <c r="M11" s="20">
        <v>44915</v>
      </c>
      <c r="N11" s="21">
        <v>62315000</v>
      </c>
      <c r="O11" s="22">
        <f t="shared" si="0"/>
        <v>5665000</v>
      </c>
      <c r="P11" s="13" t="s">
        <v>62</v>
      </c>
      <c r="Q11" s="23" t="s">
        <v>63</v>
      </c>
      <c r="R11" s="26" t="s">
        <v>64</v>
      </c>
      <c r="S11" s="19">
        <v>33</v>
      </c>
      <c r="T11" s="25">
        <v>62315000</v>
      </c>
    </row>
    <row r="12" spans="1:20" ht="15" customHeight="1" x14ac:dyDescent="0.25">
      <c r="A12" s="13" t="s">
        <v>65</v>
      </c>
      <c r="B12" s="13" t="s">
        <v>66</v>
      </c>
      <c r="C12" s="13">
        <v>3</v>
      </c>
      <c r="D12" s="27" t="s">
        <v>67</v>
      </c>
      <c r="E12" s="16" t="s">
        <v>68</v>
      </c>
      <c r="F12" s="13" t="s">
        <v>35</v>
      </c>
      <c r="G12" s="17">
        <v>44579</v>
      </c>
      <c r="H12" s="18" t="s">
        <v>69</v>
      </c>
      <c r="I12" s="17">
        <v>44579</v>
      </c>
      <c r="J12" s="19">
        <v>8</v>
      </c>
      <c r="K12" s="19">
        <v>240</v>
      </c>
      <c r="L12" s="20">
        <v>44586</v>
      </c>
      <c r="M12" s="20">
        <v>44828</v>
      </c>
      <c r="N12" s="21">
        <v>49440000</v>
      </c>
      <c r="O12" s="22">
        <f t="shared" si="0"/>
        <v>6180000</v>
      </c>
      <c r="P12" s="13" t="s">
        <v>70</v>
      </c>
      <c r="Q12" s="23" t="s">
        <v>71</v>
      </c>
      <c r="R12" s="26" t="s">
        <v>72</v>
      </c>
      <c r="S12" s="19" t="s">
        <v>73</v>
      </c>
      <c r="T12" s="25">
        <v>49440000</v>
      </c>
    </row>
    <row r="13" spans="1:20" ht="15" customHeight="1" x14ac:dyDescent="0.25">
      <c r="A13" s="29" t="s">
        <v>74</v>
      </c>
      <c r="B13" s="29" t="s">
        <v>66</v>
      </c>
      <c r="C13" s="13">
        <v>3</v>
      </c>
      <c r="D13" s="30" t="s">
        <v>68</v>
      </c>
      <c r="E13" s="16" t="s">
        <v>68</v>
      </c>
      <c r="F13" s="13" t="s">
        <v>35</v>
      </c>
      <c r="G13" s="17">
        <v>44579</v>
      </c>
      <c r="H13" s="13" t="s">
        <v>75</v>
      </c>
      <c r="I13" s="17">
        <v>44579</v>
      </c>
      <c r="J13" s="19">
        <v>8</v>
      </c>
      <c r="K13" s="19">
        <v>240</v>
      </c>
      <c r="L13" s="20">
        <v>44582</v>
      </c>
      <c r="M13" s="20">
        <v>44824</v>
      </c>
      <c r="N13" s="21">
        <v>49440000</v>
      </c>
      <c r="O13" s="22">
        <f t="shared" si="0"/>
        <v>6180000</v>
      </c>
      <c r="P13" s="13" t="s">
        <v>70</v>
      </c>
      <c r="Q13" s="23" t="s">
        <v>71</v>
      </c>
      <c r="R13" s="26" t="s">
        <v>72</v>
      </c>
      <c r="S13" s="19">
        <v>13</v>
      </c>
      <c r="T13" s="25">
        <v>49440000</v>
      </c>
    </row>
    <row r="14" spans="1:20" ht="15" customHeight="1" x14ac:dyDescent="0.25">
      <c r="A14" s="13" t="s">
        <v>76</v>
      </c>
      <c r="B14" s="13" t="s">
        <v>66</v>
      </c>
      <c r="C14" s="16">
        <v>3</v>
      </c>
      <c r="D14" s="27" t="s">
        <v>77</v>
      </c>
      <c r="E14" s="32" t="s">
        <v>78</v>
      </c>
      <c r="F14" s="13" t="s">
        <v>35</v>
      </c>
      <c r="G14" s="17">
        <v>44579</v>
      </c>
      <c r="H14" s="13" t="s">
        <v>79</v>
      </c>
      <c r="I14" s="17">
        <v>44579</v>
      </c>
      <c r="J14" s="19">
        <v>8</v>
      </c>
      <c r="K14" s="19">
        <v>240</v>
      </c>
      <c r="L14" s="20">
        <v>44582</v>
      </c>
      <c r="M14" s="20">
        <v>44824</v>
      </c>
      <c r="N14" s="21">
        <v>49440000</v>
      </c>
      <c r="O14" s="22">
        <f t="shared" si="0"/>
        <v>6180000</v>
      </c>
      <c r="P14" s="13" t="s">
        <v>70</v>
      </c>
      <c r="Q14" s="23" t="s">
        <v>71</v>
      </c>
      <c r="R14" s="26" t="s">
        <v>72</v>
      </c>
      <c r="S14" s="19">
        <v>14</v>
      </c>
      <c r="T14" s="25">
        <v>49440000</v>
      </c>
    </row>
    <row r="15" spans="1:20" ht="15" customHeight="1" x14ac:dyDescent="0.25">
      <c r="A15" s="33" t="s">
        <v>81</v>
      </c>
      <c r="B15" s="33" t="s">
        <v>82</v>
      </c>
      <c r="C15" s="13">
        <v>1</v>
      </c>
      <c r="D15" s="34" t="s">
        <v>83</v>
      </c>
      <c r="E15" s="16" t="s">
        <v>68</v>
      </c>
      <c r="F15" s="13" t="s">
        <v>35</v>
      </c>
      <c r="G15" s="17">
        <v>44579</v>
      </c>
      <c r="H15" s="13" t="s">
        <v>84</v>
      </c>
      <c r="I15" s="17">
        <v>44579</v>
      </c>
      <c r="J15" s="19">
        <v>11</v>
      </c>
      <c r="K15" s="19">
        <v>330</v>
      </c>
      <c r="L15" s="20">
        <v>44582</v>
      </c>
      <c r="M15" s="20">
        <v>44915</v>
      </c>
      <c r="N15" s="21">
        <v>82500000</v>
      </c>
      <c r="O15" s="22">
        <f t="shared" si="0"/>
        <v>7500000</v>
      </c>
      <c r="P15" s="13" t="s">
        <v>85</v>
      </c>
      <c r="Q15" s="23" t="s">
        <v>56</v>
      </c>
      <c r="R15" s="26" t="s">
        <v>57</v>
      </c>
      <c r="S15" s="19">
        <v>21</v>
      </c>
      <c r="T15" s="25">
        <v>82500000</v>
      </c>
    </row>
    <row r="16" spans="1:20" ht="15" customHeight="1" x14ac:dyDescent="0.25">
      <c r="A16" s="29" t="s">
        <v>86</v>
      </c>
      <c r="B16" s="29" t="s">
        <v>87</v>
      </c>
      <c r="C16" s="29">
        <v>1</v>
      </c>
      <c r="D16" s="36" t="s">
        <v>88</v>
      </c>
      <c r="E16" s="16" t="s">
        <v>68</v>
      </c>
      <c r="F16" s="13" t="s">
        <v>35</v>
      </c>
      <c r="G16" s="17">
        <v>44579</v>
      </c>
      <c r="H16" s="18" t="s">
        <v>89</v>
      </c>
      <c r="I16" s="17">
        <v>44579</v>
      </c>
      <c r="J16" s="19">
        <v>11</v>
      </c>
      <c r="K16" s="19">
        <v>330</v>
      </c>
      <c r="L16" s="20">
        <v>44580</v>
      </c>
      <c r="M16" s="20">
        <v>44913</v>
      </c>
      <c r="N16" s="21">
        <v>64471000</v>
      </c>
      <c r="O16" s="22">
        <f t="shared" si="0"/>
        <v>5861000</v>
      </c>
      <c r="P16" s="13" t="s">
        <v>90</v>
      </c>
      <c r="Q16" s="23" t="s">
        <v>91</v>
      </c>
      <c r="R16" s="26" t="s">
        <v>92</v>
      </c>
      <c r="S16" s="19">
        <v>6</v>
      </c>
      <c r="T16" s="25">
        <v>64471000</v>
      </c>
    </row>
    <row r="17" spans="1:20" ht="15" customHeight="1" x14ac:dyDescent="0.25">
      <c r="A17" s="13" t="s">
        <v>93</v>
      </c>
      <c r="B17" s="13" t="s">
        <v>94</v>
      </c>
      <c r="C17" s="13">
        <v>2</v>
      </c>
      <c r="D17" s="27" t="s">
        <v>95</v>
      </c>
      <c r="E17" s="32" t="s">
        <v>68</v>
      </c>
      <c r="F17" s="13" t="s">
        <v>35</v>
      </c>
      <c r="G17" s="17">
        <v>44579</v>
      </c>
      <c r="H17" s="13" t="s">
        <v>96</v>
      </c>
      <c r="I17" s="17">
        <v>44579</v>
      </c>
      <c r="J17" s="19">
        <v>11</v>
      </c>
      <c r="K17" s="19">
        <v>330</v>
      </c>
      <c r="L17" s="20">
        <v>44580</v>
      </c>
      <c r="M17" s="20">
        <v>44913</v>
      </c>
      <c r="N17" s="21">
        <v>49410130</v>
      </c>
      <c r="O17" s="22">
        <f t="shared" si="0"/>
        <v>4491830</v>
      </c>
      <c r="P17" s="13" t="s">
        <v>90</v>
      </c>
      <c r="Q17" s="23" t="s">
        <v>91</v>
      </c>
      <c r="R17" s="26" t="s">
        <v>92</v>
      </c>
      <c r="S17" s="19">
        <v>7</v>
      </c>
      <c r="T17" s="25">
        <v>49410130</v>
      </c>
    </row>
    <row r="18" spans="1:20" ht="15" customHeight="1" x14ac:dyDescent="0.25">
      <c r="A18" s="13" t="s">
        <v>97</v>
      </c>
      <c r="B18" s="13" t="s">
        <v>94</v>
      </c>
      <c r="C18" s="13">
        <v>2</v>
      </c>
      <c r="D18" s="27" t="s">
        <v>98</v>
      </c>
      <c r="E18" s="32" t="s">
        <v>68</v>
      </c>
      <c r="F18" s="13" t="s">
        <v>35</v>
      </c>
      <c r="G18" s="17">
        <v>44579</v>
      </c>
      <c r="H18" s="18" t="s">
        <v>99</v>
      </c>
      <c r="I18" s="17">
        <v>44579</v>
      </c>
      <c r="J18" s="19">
        <v>11</v>
      </c>
      <c r="K18" s="19">
        <v>330</v>
      </c>
      <c r="L18" s="20">
        <v>44580</v>
      </c>
      <c r="M18" s="20">
        <v>44913</v>
      </c>
      <c r="N18" s="21">
        <v>49410130</v>
      </c>
      <c r="O18" s="22">
        <f t="shared" si="0"/>
        <v>4491830</v>
      </c>
      <c r="P18" s="13" t="s">
        <v>90</v>
      </c>
      <c r="Q18" s="23" t="s">
        <v>91</v>
      </c>
      <c r="R18" s="26" t="s">
        <v>92</v>
      </c>
      <c r="S18" s="19">
        <v>8</v>
      </c>
      <c r="T18" s="25">
        <v>49410130</v>
      </c>
    </row>
    <row r="19" spans="1:20" ht="15" customHeight="1" x14ac:dyDescent="0.25">
      <c r="A19" s="13" t="s">
        <v>100</v>
      </c>
      <c r="B19" s="13" t="s">
        <v>101</v>
      </c>
      <c r="C19" s="13">
        <v>2</v>
      </c>
      <c r="D19" s="27" t="s">
        <v>102</v>
      </c>
      <c r="E19" s="32" t="s">
        <v>103</v>
      </c>
      <c r="F19" s="13" t="s">
        <v>35</v>
      </c>
      <c r="G19" s="17">
        <v>44579</v>
      </c>
      <c r="H19" s="13" t="s">
        <v>104</v>
      </c>
      <c r="I19" s="17">
        <v>44579</v>
      </c>
      <c r="J19" s="19">
        <v>8</v>
      </c>
      <c r="K19" s="19">
        <v>240</v>
      </c>
      <c r="L19" s="20">
        <v>44582</v>
      </c>
      <c r="M19" s="20">
        <v>44824</v>
      </c>
      <c r="N19" s="21">
        <v>53600000</v>
      </c>
      <c r="O19" s="22">
        <f t="shared" si="0"/>
        <v>6700000</v>
      </c>
      <c r="P19" s="13" t="s">
        <v>70</v>
      </c>
      <c r="Q19" s="23" t="s">
        <v>71</v>
      </c>
      <c r="R19" s="26" t="s">
        <v>72</v>
      </c>
      <c r="S19" s="37">
        <v>15</v>
      </c>
      <c r="T19" s="38">
        <v>53600000</v>
      </c>
    </row>
    <row r="20" spans="1:20" ht="15" customHeight="1" x14ac:dyDescent="0.25">
      <c r="A20" s="33" t="s">
        <v>105</v>
      </c>
      <c r="B20" s="33" t="s">
        <v>106</v>
      </c>
      <c r="C20" s="33">
        <v>15</v>
      </c>
      <c r="D20" s="34" t="s">
        <v>107</v>
      </c>
      <c r="E20" s="16" t="s">
        <v>103</v>
      </c>
      <c r="F20" s="13" t="s">
        <v>22</v>
      </c>
      <c r="G20" s="17">
        <v>44579</v>
      </c>
      <c r="H20" s="13" t="s">
        <v>108</v>
      </c>
      <c r="I20" s="17">
        <v>44579</v>
      </c>
      <c r="J20" s="19">
        <v>8</v>
      </c>
      <c r="K20" s="19">
        <v>240</v>
      </c>
      <c r="L20" s="20">
        <v>44585</v>
      </c>
      <c r="M20" s="20">
        <v>44827</v>
      </c>
      <c r="N20" s="21">
        <v>19200000</v>
      </c>
      <c r="O20" s="22">
        <f t="shared" si="0"/>
        <v>2400000</v>
      </c>
      <c r="P20" s="13" t="s">
        <v>109</v>
      </c>
      <c r="Q20" s="23" t="s">
        <v>110</v>
      </c>
      <c r="R20" s="24" t="s">
        <v>111</v>
      </c>
      <c r="S20" s="19">
        <v>16</v>
      </c>
      <c r="T20" s="25">
        <v>19200000</v>
      </c>
    </row>
    <row r="21" spans="1:20" ht="15" customHeight="1" x14ac:dyDescent="0.25">
      <c r="A21" s="29" t="s">
        <v>112</v>
      </c>
      <c r="B21" s="29" t="s">
        <v>101</v>
      </c>
      <c r="C21" s="29">
        <v>2</v>
      </c>
      <c r="D21" s="30" t="s">
        <v>113</v>
      </c>
      <c r="E21" s="40" t="s">
        <v>114</v>
      </c>
      <c r="F21" s="13" t="s">
        <v>22</v>
      </c>
      <c r="G21" s="17">
        <v>44595</v>
      </c>
      <c r="H21" s="18" t="s">
        <v>115</v>
      </c>
      <c r="I21" s="17">
        <v>44589</v>
      </c>
      <c r="J21" s="19">
        <v>6</v>
      </c>
      <c r="K21" s="19">
        <v>180</v>
      </c>
      <c r="L21" s="41">
        <v>44596</v>
      </c>
      <c r="M21" s="41">
        <v>44776</v>
      </c>
      <c r="N21" s="21">
        <v>40200000</v>
      </c>
      <c r="O21" s="22">
        <f t="shared" si="0"/>
        <v>6700000</v>
      </c>
      <c r="P21" s="13" t="s">
        <v>70</v>
      </c>
      <c r="Q21" s="23" t="s">
        <v>116</v>
      </c>
      <c r="R21" s="24" t="s">
        <v>117</v>
      </c>
      <c r="S21" s="19">
        <v>449</v>
      </c>
      <c r="T21" s="25">
        <v>40200000</v>
      </c>
    </row>
    <row r="22" spans="1:20" ht="15" customHeight="1" x14ac:dyDescent="0.25">
      <c r="A22" s="13" t="s">
        <v>118</v>
      </c>
      <c r="B22" s="13" t="s">
        <v>119</v>
      </c>
      <c r="C22" s="13">
        <v>1</v>
      </c>
      <c r="D22" s="27" t="s">
        <v>120</v>
      </c>
      <c r="E22" s="32" t="s">
        <v>21</v>
      </c>
      <c r="F22" s="13" t="s">
        <v>35</v>
      </c>
      <c r="G22" s="17">
        <v>44585</v>
      </c>
      <c r="H22" s="18" t="s">
        <v>121</v>
      </c>
      <c r="I22" s="17">
        <v>44585</v>
      </c>
      <c r="J22" s="19">
        <v>11</v>
      </c>
      <c r="K22" s="19">
        <v>330</v>
      </c>
      <c r="L22" s="41">
        <v>44588</v>
      </c>
      <c r="M22" s="41">
        <v>44921</v>
      </c>
      <c r="N22" s="21">
        <v>35310000</v>
      </c>
      <c r="O22" s="22">
        <f t="shared" si="0"/>
        <v>3210000</v>
      </c>
      <c r="P22" s="13" t="s">
        <v>122</v>
      </c>
      <c r="Q22" s="23" t="s">
        <v>123</v>
      </c>
      <c r="R22" s="26" t="s">
        <v>124</v>
      </c>
      <c r="S22" s="19">
        <v>86</v>
      </c>
      <c r="T22" s="25">
        <v>35310000</v>
      </c>
    </row>
    <row r="23" spans="1:20" ht="15" customHeight="1" x14ac:dyDescent="0.25">
      <c r="A23" s="42" t="s">
        <v>125</v>
      </c>
      <c r="B23" s="42" t="s">
        <v>126</v>
      </c>
      <c r="C23" s="44">
        <v>2</v>
      </c>
      <c r="D23" s="45" t="s">
        <v>127</v>
      </c>
      <c r="E23" s="32" t="s">
        <v>128</v>
      </c>
      <c r="F23" s="13" t="s">
        <v>22</v>
      </c>
      <c r="G23" s="17">
        <v>44586</v>
      </c>
      <c r="H23" s="13" t="s">
        <v>129</v>
      </c>
      <c r="I23" s="17">
        <v>44586</v>
      </c>
      <c r="J23" s="19">
        <v>6</v>
      </c>
      <c r="K23" s="19">
        <v>180</v>
      </c>
      <c r="L23" s="41">
        <v>44599</v>
      </c>
      <c r="M23" s="41">
        <v>44779</v>
      </c>
      <c r="N23" s="21">
        <v>33000000</v>
      </c>
      <c r="O23" s="22">
        <f t="shared" si="0"/>
        <v>5500000</v>
      </c>
      <c r="P23" s="13" t="s">
        <v>130</v>
      </c>
      <c r="Q23" s="23" t="s">
        <v>131</v>
      </c>
      <c r="R23" s="24" t="s">
        <v>132</v>
      </c>
      <c r="S23" s="19">
        <v>162</v>
      </c>
      <c r="T23" s="25">
        <v>33000000</v>
      </c>
    </row>
    <row r="24" spans="1:20" ht="15" customHeight="1" x14ac:dyDescent="0.25">
      <c r="A24" s="13" t="s">
        <v>133</v>
      </c>
      <c r="B24" s="13" t="s">
        <v>134</v>
      </c>
      <c r="C24" s="13">
        <v>1</v>
      </c>
      <c r="D24" s="27" t="s">
        <v>135</v>
      </c>
      <c r="E24" s="32" t="s">
        <v>68</v>
      </c>
      <c r="F24" s="13" t="s">
        <v>35</v>
      </c>
      <c r="G24" s="17">
        <v>44579</v>
      </c>
      <c r="H24" s="13" t="s">
        <v>136</v>
      </c>
      <c r="I24" s="17">
        <v>44579</v>
      </c>
      <c r="J24" s="19">
        <v>11</v>
      </c>
      <c r="K24" s="19">
        <v>330</v>
      </c>
      <c r="L24" s="20">
        <v>44582</v>
      </c>
      <c r="M24" s="20">
        <v>44915</v>
      </c>
      <c r="N24" s="21">
        <v>74800000</v>
      </c>
      <c r="O24" s="22">
        <f t="shared" si="0"/>
        <v>6800000</v>
      </c>
      <c r="P24" s="13" t="s">
        <v>137</v>
      </c>
      <c r="Q24" s="23" t="s">
        <v>138</v>
      </c>
      <c r="R24" s="26" t="s">
        <v>139</v>
      </c>
      <c r="S24" s="19">
        <v>9</v>
      </c>
      <c r="T24" s="25">
        <v>74800000</v>
      </c>
    </row>
    <row r="25" spans="1:20" ht="15" customHeight="1" x14ac:dyDescent="0.25">
      <c r="A25" s="33" t="s">
        <v>140</v>
      </c>
      <c r="B25" s="33" t="s">
        <v>141</v>
      </c>
      <c r="C25" s="33">
        <v>1</v>
      </c>
      <c r="D25" s="34" t="s">
        <v>142</v>
      </c>
      <c r="E25" s="16" t="s">
        <v>128</v>
      </c>
      <c r="F25" s="13" t="s">
        <v>22</v>
      </c>
      <c r="G25" s="17">
        <v>44588</v>
      </c>
      <c r="H25" s="13" t="s">
        <v>143</v>
      </c>
      <c r="I25" s="17">
        <v>44588</v>
      </c>
      <c r="J25" s="19">
        <v>8</v>
      </c>
      <c r="K25" s="19">
        <v>240</v>
      </c>
      <c r="L25" s="20">
        <v>44596</v>
      </c>
      <c r="M25" s="20">
        <v>44837</v>
      </c>
      <c r="N25" s="21">
        <v>31200000</v>
      </c>
      <c r="O25" s="22">
        <f t="shared" si="0"/>
        <v>3900000</v>
      </c>
      <c r="P25" s="13" t="s">
        <v>144</v>
      </c>
      <c r="Q25" s="23" t="s">
        <v>145</v>
      </c>
      <c r="R25" s="24" t="s">
        <v>146</v>
      </c>
      <c r="S25" s="46">
        <v>227</v>
      </c>
      <c r="T25" s="47">
        <v>31200000</v>
      </c>
    </row>
    <row r="26" spans="1:20" ht="15" customHeight="1" x14ac:dyDescent="0.25">
      <c r="A26" s="29" t="s">
        <v>147</v>
      </c>
      <c r="B26" s="29" t="s">
        <v>148</v>
      </c>
      <c r="C26" s="29">
        <v>3</v>
      </c>
      <c r="D26" s="30" t="s">
        <v>149</v>
      </c>
      <c r="E26" s="40" t="s">
        <v>102</v>
      </c>
      <c r="F26" s="13" t="s">
        <v>22</v>
      </c>
      <c r="G26" s="17">
        <v>44589</v>
      </c>
      <c r="H26" s="13" t="s">
        <v>150</v>
      </c>
      <c r="I26" s="17">
        <v>44589</v>
      </c>
      <c r="J26" s="19">
        <v>6</v>
      </c>
      <c r="K26" s="19">
        <v>180</v>
      </c>
      <c r="L26" s="20">
        <v>44594</v>
      </c>
      <c r="M26" s="20">
        <v>44774</v>
      </c>
      <c r="N26" s="21">
        <v>31032000</v>
      </c>
      <c r="O26" s="22">
        <f t="shared" si="0"/>
        <v>5172000</v>
      </c>
      <c r="P26" s="13" t="s">
        <v>70</v>
      </c>
      <c r="Q26" s="23" t="s">
        <v>71</v>
      </c>
      <c r="R26" s="24" t="s">
        <v>72</v>
      </c>
      <c r="S26" s="19">
        <v>287</v>
      </c>
      <c r="T26" s="25">
        <v>31032000</v>
      </c>
    </row>
    <row r="27" spans="1:20" ht="15" customHeight="1" x14ac:dyDescent="0.25">
      <c r="A27" s="13" t="s">
        <v>151</v>
      </c>
      <c r="B27" s="13" t="s">
        <v>148</v>
      </c>
      <c r="C27" s="13">
        <v>3</v>
      </c>
      <c r="D27" s="27" t="s">
        <v>152</v>
      </c>
      <c r="E27" s="32" t="s">
        <v>67</v>
      </c>
      <c r="F27" s="13" t="s">
        <v>35</v>
      </c>
      <c r="G27" s="20">
        <v>44582</v>
      </c>
      <c r="H27" s="13" t="s">
        <v>153</v>
      </c>
      <c r="I27" s="20">
        <v>44582</v>
      </c>
      <c r="J27" s="19">
        <v>8</v>
      </c>
      <c r="K27" s="19">
        <v>240</v>
      </c>
      <c r="L27" s="20">
        <v>44585</v>
      </c>
      <c r="M27" s="20">
        <v>44827</v>
      </c>
      <c r="N27" s="21">
        <v>41376000</v>
      </c>
      <c r="O27" s="22">
        <f t="shared" si="0"/>
        <v>5172000</v>
      </c>
      <c r="P27" s="13" t="s">
        <v>70</v>
      </c>
      <c r="Q27" s="23" t="s">
        <v>71</v>
      </c>
      <c r="R27" s="26" t="s">
        <v>72</v>
      </c>
      <c r="S27" s="19">
        <v>64</v>
      </c>
      <c r="T27" s="25">
        <v>41376000</v>
      </c>
    </row>
    <row r="28" spans="1:20" ht="15" customHeight="1" x14ac:dyDescent="0.25">
      <c r="A28" s="13" t="s">
        <v>154</v>
      </c>
      <c r="B28" s="13" t="s">
        <v>148</v>
      </c>
      <c r="C28" s="13">
        <v>3</v>
      </c>
      <c r="D28" s="27" t="s">
        <v>155</v>
      </c>
      <c r="E28" s="32" t="s">
        <v>67</v>
      </c>
      <c r="F28" s="13" t="s">
        <v>35</v>
      </c>
      <c r="G28" s="17">
        <v>44580</v>
      </c>
      <c r="H28" s="18" t="s">
        <v>156</v>
      </c>
      <c r="I28" s="17">
        <v>44580</v>
      </c>
      <c r="J28" s="19">
        <v>8</v>
      </c>
      <c r="K28" s="19">
        <v>240</v>
      </c>
      <c r="L28" s="20">
        <v>44585</v>
      </c>
      <c r="M28" s="20">
        <v>44827</v>
      </c>
      <c r="N28" s="21">
        <v>41376000</v>
      </c>
      <c r="O28" s="22">
        <f t="shared" si="0"/>
        <v>5172000</v>
      </c>
      <c r="P28" s="13" t="s">
        <v>70</v>
      </c>
      <c r="Q28" s="23" t="s">
        <v>71</v>
      </c>
      <c r="R28" s="26" t="s">
        <v>72</v>
      </c>
      <c r="S28" s="19">
        <v>39</v>
      </c>
      <c r="T28" s="25">
        <v>41376000</v>
      </c>
    </row>
    <row r="29" spans="1:20" ht="15" customHeight="1" x14ac:dyDescent="0.25">
      <c r="A29" s="13" t="s">
        <v>157</v>
      </c>
      <c r="B29" s="13" t="s">
        <v>158</v>
      </c>
      <c r="C29" s="13">
        <v>4</v>
      </c>
      <c r="D29" s="27" t="s">
        <v>159</v>
      </c>
      <c r="E29" s="32" t="s">
        <v>128</v>
      </c>
      <c r="F29" s="13" t="s">
        <v>35</v>
      </c>
      <c r="G29" s="20">
        <v>44581</v>
      </c>
      <c r="H29" s="48" t="s">
        <v>160</v>
      </c>
      <c r="I29" s="20">
        <v>44581</v>
      </c>
      <c r="J29" s="19">
        <v>8</v>
      </c>
      <c r="K29" s="19">
        <v>240</v>
      </c>
      <c r="L29" s="20">
        <v>44585</v>
      </c>
      <c r="M29" s="20">
        <v>44827</v>
      </c>
      <c r="N29" s="21">
        <v>36112000</v>
      </c>
      <c r="O29" s="22">
        <f t="shared" si="0"/>
        <v>4514000</v>
      </c>
      <c r="P29" s="13" t="s">
        <v>161</v>
      </c>
      <c r="Q29" s="23" t="s">
        <v>162</v>
      </c>
      <c r="R29" s="26" t="s">
        <v>163</v>
      </c>
      <c r="S29" s="19">
        <v>48</v>
      </c>
      <c r="T29" s="25">
        <v>36112000</v>
      </c>
    </row>
    <row r="30" spans="1:20" ht="15" customHeight="1" x14ac:dyDescent="0.25">
      <c r="A30" s="13" t="s">
        <v>164</v>
      </c>
      <c r="B30" s="13" t="s">
        <v>158</v>
      </c>
      <c r="C30" s="13">
        <v>4</v>
      </c>
      <c r="D30" s="27" t="s">
        <v>165</v>
      </c>
      <c r="E30" s="32" t="s">
        <v>128</v>
      </c>
      <c r="F30" s="13" t="s">
        <v>35</v>
      </c>
      <c r="G30" s="20">
        <v>44582</v>
      </c>
      <c r="H30" s="13" t="s">
        <v>166</v>
      </c>
      <c r="I30" s="20">
        <v>44582</v>
      </c>
      <c r="J30" s="19">
        <v>8</v>
      </c>
      <c r="K30" s="19">
        <v>240</v>
      </c>
      <c r="L30" s="20">
        <v>44585</v>
      </c>
      <c r="M30" s="20">
        <v>44827</v>
      </c>
      <c r="N30" s="21">
        <v>36112000</v>
      </c>
      <c r="O30" s="22">
        <f t="shared" si="0"/>
        <v>4514000</v>
      </c>
      <c r="P30" s="13" t="s">
        <v>161</v>
      </c>
      <c r="Q30" s="23" t="s">
        <v>162</v>
      </c>
      <c r="R30" s="26" t="s">
        <v>163</v>
      </c>
      <c r="S30" s="19">
        <v>57</v>
      </c>
      <c r="T30" s="25">
        <v>36112000</v>
      </c>
    </row>
    <row r="31" spans="1:20" ht="15" customHeight="1" x14ac:dyDescent="0.25">
      <c r="A31" s="33" t="s">
        <v>167</v>
      </c>
      <c r="B31" s="33" t="s">
        <v>168</v>
      </c>
      <c r="C31" s="33">
        <v>3</v>
      </c>
      <c r="D31" s="34" t="s">
        <v>169</v>
      </c>
      <c r="E31" s="16" t="s">
        <v>54</v>
      </c>
      <c r="F31" s="13" t="s">
        <v>35</v>
      </c>
      <c r="G31" s="17">
        <v>44588</v>
      </c>
      <c r="H31" s="18" t="s">
        <v>170</v>
      </c>
      <c r="I31" s="17">
        <v>44588</v>
      </c>
      <c r="J31" s="19">
        <v>8</v>
      </c>
      <c r="K31" s="19">
        <v>240</v>
      </c>
      <c r="L31" s="20">
        <v>44599</v>
      </c>
      <c r="M31" s="20">
        <v>44840</v>
      </c>
      <c r="N31" s="21">
        <v>36160000</v>
      </c>
      <c r="O31" s="22">
        <f t="shared" si="0"/>
        <v>4520000</v>
      </c>
      <c r="P31" s="13" t="s">
        <v>171</v>
      </c>
      <c r="Q31" s="23" t="s">
        <v>172</v>
      </c>
      <c r="R31" s="49" t="s">
        <v>173</v>
      </c>
      <c r="S31" s="19">
        <v>286</v>
      </c>
      <c r="T31" s="25">
        <v>36160000</v>
      </c>
    </row>
    <row r="32" spans="1:20" ht="15" customHeight="1" x14ac:dyDescent="0.25">
      <c r="A32" s="13" t="s">
        <v>174</v>
      </c>
      <c r="B32" s="13" t="s">
        <v>168</v>
      </c>
      <c r="C32" s="13">
        <v>3</v>
      </c>
      <c r="D32" s="27" t="s">
        <v>175</v>
      </c>
      <c r="E32" s="16" t="s">
        <v>54</v>
      </c>
      <c r="F32" s="13" t="s">
        <v>22</v>
      </c>
      <c r="G32" s="17">
        <v>44588</v>
      </c>
      <c r="H32" s="18" t="s">
        <v>176</v>
      </c>
      <c r="I32" s="17">
        <v>44588</v>
      </c>
      <c r="J32" s="19">
        <v>6</v>
      </c>
      <c r="K32" s="19">
        <v>180</v>
      </c>
      <c r="L32" s="20">
        <v>44597</v>
      </c>
      <c r="M32" s="20">
        <v>44777</v>
      </c>
      <c r="N32" s="21">
        <v>27120000</v>
      </c>
      <c r="O32" s="22">
        <f t="shared" si="0"/>
        <v>4520000</v>
      </c>
      <c r="P32" s="13" t="s">
        <v>171</v>
      </c>
      <c r="Q32" s="23" t="s">
        <v>177</v>
      </c>
      <c r="R32" s="24" t="s">
        <v>178</v>
      </c>
      <c r="S32" s="19">
        <v>230</v>
      </c>
      <c r="T32" s="25">
        <v>27120000</v>
      </c>
    </row>
    <row r="33" spans="1:20" ht="15" customHeight="1" x14ac:dyDescent="0.25">
      <c r="A33" s="29" t="s">
        <v>179</v>
      </c>
      <c r="B33" s="29" t="s">
        <v>33</v>
      </c>
      <c r="C33" s="13">
        <v>14</v>
      </c>
      <c r="D33" s="30" t="s">
        <v>54</v>
      </c>
      <c r="E33" s="16" t="s">
        <v>67</v>
      </c>
      <c r="F33" s="50" t="s">
        <v>22</v>
      </c>
      <c r="G33" s="51">
        <v>44579</v>
      </c>
      <c r="H33" s="52" t="s">
        <v>180</v>
      </c>
      <c r="I33" s="51">
        <v>44579</v>
      </c>
      <c r="J33" s="53">
        <v>8</v>
      </c>
      <c r="K33" s="53">
        <v>240</v>
      </c>
      <c r="L33" s="54">
        <v>44582</v>
      </c>
      <c r="M33" s="54">
        <v>44824</v>
      </c>
      <c r="N33" s="55">
        <v>44000000</v>
      </c>
      <c r="O33" s="56">
        <f t="shared" si="0"/>
        <v>5500000</v>
      </c>
      <c r="P33" s="33" t="s">
        <v>37</v>
      </c>
      <c r="Q33" s="57" t="s">
        <v>38</v>
      </c>
      <c r="R33" s="58" t="s">
        <v>39</v>
      </c>
      <c r="S33" s="19">
        <v>17</v>
      </c>
      <c r="T33" s="25">
        <v>44000000</v>
      </c>
    </row>
    <row r="34" spans="1:20" ht="15" customHeight="1" x14ac:dyDescent="0.25">
      <c r="A34" s="13" t="s">
        <v>181</v>
      </c>
      <c r="B34" s="13" t="s">
        <v>158</v>
      </c>
      <c r="C34" s="16">
        <v>4</v>
      </c>
      <c r="D34" s="27" t="s">
        <v>182</v>
      </c>
      <c r="E34" s="32" t="s">
        <v>128</v>
      </c>
      <c r="F34" s="13" t="s">
        <v>35</v>
      </c>
      <c r="G34" s="20">
        <v>44582</v>
      </c>
      <c r="H34" s="13" t="s">
        <v>183</v>
      </c>
      <c r="I34" s="59">
        <v>44582</v>
      </c>
      <c r="J34" s="60">
        <v>8</v>
      </c>
      <c r="K34" s="60">
        <v>240</v>
      </c>
      <c r="L34" s="20">
        <v>44585</v>
      </c>
      <c r="M34" s="20">
        <v>44827</v>
      </c>
      <c r="N34" s="21">
        <v>36112000</v>
      </c>
      <c r="O34" s="61">
        <f t="shared" si="0"/>
        <v>4514000</v>
      </c>
      <c r="P34" s="13" t="s">
        <v>161</v>
      </c>
      <c r="Q34" s="62" t="s">
        <v>162</v>
      </c>
      <c r="R34" s="63" t="s">
        <v>163</v>
      </c>
      <c r="S34" s="19">
        <v>58</v>
      </c>
      <c r="T34" s="25">
        <v>36112000</v>
      </c>
    </row>
    <row r="35" spans="1:20" ht="15" customHeight="1" x14ac:dyDescent="0.25">
      <c r="A35" s="13" t="s">
        <v>184</v>
      </c>
      <c r="B35" s="13" t="s">
        <v>185</v>
      </c>
      <c r="C35" s="16">
        <v>10</v>
      </c>
      <c r="D35" s="27" t="s">
        <v>186</v>
      </c>
      <c r="E35" s="32" t="s">
        <v>54</v>
      </c>
      <c r="F35" s="64" t="s">
        <v>22</v>
      </c>
      <c r="G35" s="20">
        <v>44582</v>
      </c>
      <c r="H35" s="18" t="s">
        <v>187</v>
      </c>
      <c r="I35" s="20">
        <v>44582</v>
      </c>
      <c r="J35" s="60">
        <v>6</v>
      </c>
      <c r="K35" s="60">
        <v>180</v>
      </c>
      <c r="L35" s="20">
        <v>44607</v>
      </c>
      <c r="M35" s="20">
        <v>44787</v>
      </c>
      <c r="N35" s="21">
        <v>14400000</v>
      </c>
      <c r="O35" s="22">
        <f t="shared" si="0"/>
        <v>2400000</v>
      </c>
      <c r="P35" s="13" t="s">
        <v>24</v>
      </c>
      <c r="Q35" s="62" t="s">
        <v>25</v>
      </c>
      <c r="R35" s="65" t="s">
        <v>26</v>
      </c>
      <c r="S35" s="19">
        <v>70</v>
      </c>
      <c r="T35" s="25">
        <v>14400000</v>
      </c>
    </row>
    <row r="36" spans="1:20" ht="15" customHeight="1" x14ac:dyDescent="0.25">
      <c r="A36" s="33" t="s">
        <v>188</v>
      </c>
      <c r="B36" s="33" t="s">
        <v>189</v>
      </c>
      <c r="C36" s="13">
        <v>3</v>
      </c>
      <c r="D36" s="34" t="s">
        <v>190</v>
      </c>
      <c r="E36" s="16" t="s">
        <v>68</v>
      </c>
      <c r="F36" s="16" t="s">
        <v>35</v>
      </c>
      <c r="G36" s="17">
        <v>44580</v>
      </c>
      <c r="H36" s="18" t="s">
        <v>191</v>
      </c>
      <c r="I36" s="17">
        <v>44580</v>
      </c>
      <c r="J36" s="60">
        <v>8</v>
      </c>
      <c r="K36" s="60">
        <v>240</v>
      </c>
      <c r="L36" s="20">
        <v>44582</v>
      </c>
      <c r="M36" s="20">
        <v>44824</v>
      </c>
      <c r="N36" s="21">
        <v>31200000</v>
      </c>
      <c r="O36" s="22">
        <f t="shared" si="0"/>
        <v>3900000</v>
      </c>
      <c r="P36" s="13" t="s">
        <v>70</v>
      </c>
      <c r="Q36" s="62" t="s">
        <v>71</v>
      </c>
      <c r="R36" s="63" t="s">
        <v>72</v>
      </c>
      <c r="S36" s="19">
        <v>36</v>
      </c>
      <c r="T36" s="25">
        <v>31200000</v>
      </c>
    </row>
    <row r="37" spans="1:20" ht="15" customHeight="1" x14ac:dyDescent="0.25">
      <c r="A37" s="13" t="s">
        <v>192</v>
      </c>
      <c r="B37" s="13" t="s">
        <v>189</v>
      </c>
      <c r="C37" s="13">
        <v>3</v>
      </c>
      <c r="D37" s="34" t="s">
        <v>193</v>
      </c>
      <c r="E37" s="16" t="s">
        <v>114</v>
      </c>
      <c r="F37" s="16" t="s">
        <v>35</v>
      </c>
      <c r="G37" s="20">
        <v>44582</v>
      </c>
      <c r="H37" s="18" t="s">
        <v>194</v>
      </c>
      <c r="I37" s="20">
        <v>44582</v>
      </c>
      <c r="J37" s="60">
        <v>8</v>
      </c>
      <c r="K37" s="60">
        <v>240</v>
      </c>
      <c r="L37" s="20">
        <v>44585</v>
      </c>
      <c r="M37" s="20">
        <v>44827</v>
      </c>
      <c r="N37" s="21">
        <v>31200000</v>
      </c>
      <c r="O37" s="22">
        <f t="shared" si="0"/>
        <v>3900000</v>
      </c>
      <c r="P37" s="13" t="s">
        <v>70</v>
      </c>
      <c r="Q37" s="62" t="s">
        <v>71</v>
      </c>
      <c r="R37" s="63" t="s">
        <v>72</v>
      </c>
      <c r="S37" s="19">
        <v>69</v>
      </c>
      <c r="T37" s="25">
        <v>31200000</v>
      </c>
    </row>
    <row r="38" spans="1:20" ht="15" customHeight="1" x14ac:dyDescent="0.25">
      <c r="A38" s="13" t="s">
        <v>196</v>
      </c>
      <c r="B38" s="13" t="s">
        <v>197</v>
      </c>
      <c r="C38" s="13">
        <v>1</v>
      </c>
      <c r="D38" s="27" t="s">
        <v>198</v>
      </c>
      <c r="E38" s="16" t="s">
        <v>67</v>
      </c>
      <c r="F38" s="16" t="s">
        <v>22</v>
      </c>
      <c r="G38" s="20">
        <v>44582</v>
      </c>
      <c r="H38" s="18" t="s">
        <v>199</v>
      </c>
      <c r="I38" s="20">
        <v>44582</v>
      </c>
      <c r="J38" s="60">
        <v>6</v>
      </c>
      <c r="K38" s="60">
        <v>180</v>
      </c>
      <c r="L38" s="20">
        <v>44585</v>
      </c>
      <c r="M38" s="20">
        <v>44765</v>
      </c>
      <c r="N38" s="21">
        <v>18528000</v>
      </c>
      <c r="O38" s="22">
        <f t="shared" si="0"/>
        <v>3088000</v>
      </c>
      <c r="P38" s="13" t="s">
        <v>70</v>
      </c>
      <c r="Q38" s="62" t="s">
        <v>71</v>
      </c>
      <c r="R38" s="65" t="s">
        <v>72</v>
      </c>
      <c r="S38" s="19">
        <v>62</v>
      </c>
      <c r="T38" s="25">
        <v>18528000</v>
      </c>
    </row>
    <row r="39" spans="1:20" ht="15" customHeight="1" x14ac:dyDescent="0.25">
      <c r="A39" s="13" t="s">
        <v>200</v>
      </c>
      <c r="B39" s="13" t="s">
        <v>201</v>
      </c>
      <c r="C39" s="13">
        <v>2</v>
      </c>
      <c r="D39" s="27" t="s">
        <v>202</v>
      </c>
      <c r="E39" s="16" t="s">
        <v>103</v>
      </c>
      <c r="F39" s="16" t="s">
        <v>35</v>
      </c>
      <c r="G39" s="20">
        <v>44582</v>
      </c>
      <c r="H39" s="18" t="s">
        <v>203</v>
      </c>
      <c r="I39" s="20">
        <v>44582</v>
      </c>
      <c r="J39" s="60">
        <v>8</v>
      </c>
      <c r="K39" s="60">
        <v>240</v>
      </c>
      <c r="L39" s="20">
        <v>44585</v>
      </c>
      <c r="M39" s="20">
        <v>44827</v>
      </c>
      <c r="N39" s="21">
        <v>53600000</v>
      </c>
      <c r="O39" s="22">
        <f t="shared" si="0"/>
        <v>6700000</v>
      </c>
      <c r="P39" s="13" t="s">
        <v>70</v>
      </c>
      <c r="Q39" s="62" t="s">
        <v>71</v>
      </c>
      <c r="R39" s="63" t="s">
        <v>72</v>
      </c>
      <c r="S39" s="19">
        <v>61</v>
      </c>
      <c r="T39" s="25">
        <v>53600000</v>
      </c>
    </row>
    <row r="40" spans="1:20" ht="15" customHeight="1" x14ac:dyDescent="0.25">
      <c r="A40" s="13" t="s">
        <v>204</v>
      </c>
      <c r="B40" s="13" t="s">
        <v>201</v>
      </c>
      <c r="C40" s="13">
        <v>2</v>
      </c>
      <c r="D40" s="27" t="s">
        <v>21</v>
      </c>
      <c r="E40" s="16" t="s">
        <v>103</v>
      </c>
      <c r="F40" s="16" t="s">
        <v>35</v>
      </c>
      <c r="G40" s="17">
        <v>44581</v>
      </c>
      <c r="H40" s="18" t="s">
        <v>205</v>
      </c>
      <c r="I40" s="17">
        <v>44581</v>
      </c>
      <c r="J40" s="60">
        <v>8</v>
      </c>
      <c r="K40" s="60">
        <v>240</v>
      </c>
      <c r="L40" s="20">
        <v>44586</v>
      </c>
      <c r="M40" s="20">
        <v>44828</v>
      </c>
      <c r="N40" s="21">
        <v>53600000</v>
      </c>
      <c r="O40" s="22">
        <f t="shared" si="0"/>
        <v>6700000</v>
      </c>
      <c r="P40" s="13" t="s">
        <v>70</v>
      </c>
      <c r="Q40" s="62" t="s">
        <v>71</v>
      </c>
      <c r="R40" s="63" t="s">
        <v>72</v>
      </c>
      <c r="S40" s="19">
        <v>49</v>
      </c>
      <c r="T40" s="25">
        <v>53600000</v>
      </c>
    </row>
    <row r="41" spans="1:20" ht="15" customHeight="1" x14ac:dyDescent="0.25">
      <c r="A41" s="13" t="s">
        <v>206</v>
      </c>
      <c r="B41" s="13" t="s">
        <v>207</v>
      </c>
      <c r="C41" s="13">
        <v>1</v>
      </c>
      <c r="D41" s="27" t="s">
        <v>208</v>
      </c>
      <c r="E41" s="16" t="s">
        <v>68</v>
      </c>
      <c r="F41" s="16" t="s">
        <v>35</v>
      </c>
      <c r="G41" s="17">
        <v>44581</v>
      </c>
      <c r="H41" s="18" t="s">
        <v>209</v>
      </c>
      <c r="I41" s="17">
        <v>44581</v>
      </c>
      <c r="J41" s="60">
        <v>11</v>
      </c>
      <c r="K41" s="60">
        <v>330</v>
      </c>
      <c r="L41" s="20">
        <v>44583</v>
      </c>
      <c r="M41" s="20">
        <v>44916</v>
      </c>
      <c r="N41" s="21">
        <v>28098400</v>
      </c>
      <c r="O41" s="22">
        <f t="shared" si="0"/>
        <v>2554400</v>
      </c>
      <c r="P41" s="13" t="s">
        <v>210</v>
      </c>
      <c r="Q41" s="62" t="s">
        <v>211</v>
      </c>
      <c r="R41" s="63" t="s">
        <v>212</v>
      </c>
      <c r="S41" s="19">
        <v>56</v>
      </c>
      <c r="T41" s="25">
        <v>28098400</v>
      </c>
    </row>
    <row r="42" spans="1:20" ht="15" customHeight="1" x14ac:dyDescent="0.25">
      <c r="A42" s="13" t="s">
        <v>213</v>
      </c>
      <c r="B42" s="13" t="s">
        <v>214</v>
      </c>
      <c r="C42" s="13">
        <v>1</v>
      </c>
      <c r="D42" s="13" t="s">
        <v>72</v>
      </c>
      <c r="E42" s="16" t="s">
        <v>54</v>
      </c>
      <c r="F42" s="16" t="s">
        <v>35</v>
      </c>
      <c r="G42" s="17">
        <v>44580</v>
      </c>
      <c r="H42" s="18" t="s">
        <v>215</v>
      </c>
      <c r="I42" s="17">
        <v>44580</v>
      </c>
      <c r="J42" s="60">
        <v>8</v>
      </c>
      <c r="K42" s="60">
        <v>240</v>
      </c>
      <c r="L42" s="20">
        <v>44582</v>
      </c>
      <c r="M42" s="20">
        <v>44824</v>
      </c>
      <c r="N42" s="21">
        <v>78400000</v>
      </c>
      <c r="O42" s="22">
        <f t="shared" si="0"/>
        <v>9800000</v>
      </c>
      <c r="P42" s="13" t="s">
        <v>216</v>
      </c>
      <c r="Q42" s="62" t="s">
        <v>116</v>
      </c>
      <c r="R42" s="63" t="s">
        <v>117</v>
      </c>
      <c r="S42" s="19">
        <v>35</v>
      </c>
      <c r="T42" s="25">
        <v>78400000</v>
      </c>
    </row>
    <row r="43" spans="1:20" ht="15" customHeight="1" x14ac:dyDescent="0.25">
      <c r="A43" s="13" t="s">
        <v>217</v>
      </c>
      <c r="B43" s="13" t="s">
        <v>218</v>
      </c>
      <c r="C43" s="13">
        <v>1</v>
      </c>
      <c r="D43" s="13" t="s">
        <v>128</v>
      </c>
      <c r="E43" s="16" t="s">
        <v>78</v>
      </c>
      <c r="F43" s="16" t="s">
        <v>22</v>
      </c>
      <c r="G43" s="20">
        <v>44582</v>
      </c>
      <c r="H43" s="18" t="s">
        <v>219</v>
      </c>
      <c r="I43" s="20">
        <v>44582</v>
      </c>
      <c r="J43" s="60">
        <v>6</v>
      </c>
      <c r="K43" s="60">
        <v>180</v>
      </c>
      <c r="L43" s="20">
        <v>44586</v>
      </c>
      <c r="M43" s="20">
        <v>44766</v>
      </c>
      <c r="N43" s="21">
        <v>51170400</v>
      </c>
      <c r="O43" s="22">
        <f t="shared" si="0"/>
        <v>8528400</v>
      </c>
      <c r="P43" s="13" t="s">
        <v>70</v>
      </c>
      <c r="Q43" s="62" t="s">
        <v>220</v>
      </c>
      <c r="R43" s="65" t="s">
        <v>72</v>
      </c>
      <c r="S43" s="19">
        <v>78</v>
      </c>
      <c r="T43" s="25">
        <v>51170400</v>
      </c>
    </row>
    <row r="44" spans="1:20" ht="15" customHeight="1" x14ac:dyDescent="0.25">
      <c r="A44" s="13" t="s">
        <v>221</v>
      </c>
      <c r="B44" s="13" t="s">
        <v>222</v>
      </c>
      <c r="C44" s="13">
        <v>1</v>
      </c>
      <c r="D44" s="13" t="s">
        <v>128</v>
      </c>
      <c r="E44" s="16" t="s">
        <v>68</v>
      </c>
      <c r="F44" s="16" t="s">
        <v>35</v>
      </c>
      <c r="G44" s="17">
        <v>44579</v>
      </c>
      <c r="H44" s="18" t="s">
        <v>223</v>
      </c>
      <c r="I44" s="17">
        <v>44579</v>
      </c>
      <c r="J44" s="60">
        <v>11</v>
      </c>
      <c r="K44" s="60">
        <v>330</v>
      </c>
      <c r="L44" s="20">
        <v>44582</v>
      </c>
      <c r="M44" s="20">
        <v>44915</v>
      </c>
      <c r="N44" s="21">
        <v>85844000</v>
      </c>
      <c r="O44" s="22">
        <f t="shared" si="0"/>
        <v>7804000</v>
      </c>
      <c r="P44" s="13" t="s">
        <v>216</v>
      </c>
      <c r="Q44" s="62" t="s">
        <v>220</v>
      </c>
      <c r="R44" s="63" t="s">
        <v>72</v>
      </c>
      <c r="S44" s="19">
        <v>18</v>
      </c>
      <c r="T44" s="25">
        <v>85844000</v>
      </c>
    </row>
    <row r="45" spans="1:20" ht="15" customHeight="1" x14ac:dyDescent="0.25">
      <c r="A45" s="13" t="s">
        <v>225</v>
      </c>
      <c r="B45" s="13" t="s">
        <v>226</v>
      </c>
      <c r="C45" s="13">
        <v>1</v>
      </c>
      <c r="D45" s="13" t="s">
        <v>227</v>
      </c>
      <c r="E45" s="16" t="s">
        <v>54</v>
      </c>
      <c r="F45" s="16" t="s">
        <v>35</v>
      </c>
      <c r="G45" s="17">
        <v>44580</v>
      </c>
      <c r="H45" s="18" t="s">
        <v>228</v>
      </c>
      <c r="I45" s="17">
        <v>44580</v>
      </c>
      <c r="J45" s="60">
        <v>11</v>
      </c>
      <c r="K45" s="60">
        <v>330</v>
      </c>
      <c r="L45" s="20">
        <v>44587</v>
      </c>
      <c r="M45" s="20">
        <v>45017</v>
      </c>
      <c r="N45" s="21">
        <v>73645000</v>
      </c>
      <c r="O45" s="22">
        <f t="shared" si="0"/>
        <v>6695000</v>
      </c>
      <c r="P45" s="13" t="s">
        <v>144</v>
      </c>
      <c r="Q45" s="62" t="s">
        <v>145</v>
      </c>
      <c r="R45" s="63" t="s">
        <v>146</v>
      </c>
      <c r="S45" s="19">
        <v>40</v>
      </c>
      <c r="T45" s="25">
        <v>73645000</v>
      </c>
    </row>
    <row r="46" spans="1:20" ht="15" customHeight="1" x14ac:dyDescent="0.25">
      <c r="A46" s="13" t="s">
        <v>229</v>
      </c>
      <c r="B46" s="13" t="s">
        <v>230</v>
      </c>
      <c r="C46" s="13">
        <v>3</v>
      </c>
      <c r="D46" s="13" t="s">
        <v>231</v>
      </c>
      <c r="E46" s="16" t="s">
        <v>67</v>
      </c>
      <c r="F46" s="16" t="s">
        <v>22</v>
      </c>
      <c r="G46" s="17">
        <v>44585</v>
      </c>
      <c r="H46" s="18" t="s">
        <v>232</v>
      </c>
      <c r="I46" s="17">
        <v>44585</v>
      </c>
      <c r="J46" s="60">
        <v>8</v>
      </c>
      <c r="K46" s="60">
        <v>240</v>
      </c>
      <c r="L46" s="20">
        <v>44589</v>
      </c>
      <c r="M46" s="20">
        <v>44831</v>
      </c>
      <c r="N46" s="21">
        <v>29664000</v>
      </c>
      <c r="O46" s="22">
        <f t="shared" si="0"/>
        <v>3708000</v>
      </c>
      <c r="P46" s="13" t="s">
        <v>130</v>
      </c>
      <c r="Q46" s="62" t="s">
        <v>131</v>
      </c>
      <c r="R46" s="65" t="s">
        <v>132</v>
      </c>
      <c r="S46" s="19">
        <v>105</v>
      </c>
      <c r="T46" s="25">
        <v>29664000</v>
      </c>
    </row>
    <row r="47" spans="1:20" ht="15" customHeight="1" x14ac:dyDescent="0.25">
      <c r="A47" s="13" t="s">
        <v>233</v>
      </c>
      <c r="B47" s="13" t="s">
        <v>234</v>
      </c>
      <c r="C47" s="13">
        <v>3</v>
      </c>
      <c r="D47" s="13" t="s">
        <v>235</v>
      </c>
      <c r="E47" s="16" t="s">
        <v>67</v>
      </c>
      <c r="F47" s="16" t="s">
        <v>22</v>
      </c>
      <c r="G47" s="17">
        <v>44589</v>
      </c>
      <c r="H47" s="18" t="s">
        <v>236</v>
      </c>
      <c r="I47" s="17">
        <v>44589</v>
      </c>
      <c r="J47" s="60">
        <v>6</v>
      </c>
      <c r="K47" s="60">
        <v>180</v>
      </c>
      <c r="L47" s="20">
        <v>44596</v>
      </c>
      <c r="M47" s="20">
        <v>44776</v>
      </c>
      <c r="N47" s="21">
        <v>21000000</v>
      </c>
      <c r="O47" s="22">
        <f t="shared" si="0"/>
        <v>3500000</v>
      </c>
      <c r="P47" s="13" t="s">
        <v>171</v>
      </c>
      <c r="Q47" s="62" t="s">
        <v>177</v>
      </c>
      <c r="R47" s="65" t="s">
        <v>178</v>
      </c>
      <c r="S47" s="19">
        <v>388</v>
      </c>
      <c r="T47" s="25">
        <v>21000000</v>
      </c>
    </row>
    <row r="48" spans="1:20" ht="15" customHeight="1" x14ac:dyDescent="0.25">
      <c r="A48" s="13" t="s">
        <v>237</v>
      </c>
      <c r="B48" s="13" t="s">
        <v>33</v>
      </c>
      <c r="C48" s="13">
        <v>14</v>
      </c>
      <c r="D48" s="13" t="s">
        <v>238</v>
      </c>
      <c r="E48" s="40" t="s">
        <v>102</v>
      </c>
      <c r="F48" s="16" t="s">
        <v>22</v>
      </c>
      <c r="G48" s="17">
        <v>44588</v>
      </c>
      <c r="H48" s="18" t="s">
        <v>239</v>
      </c>
      <c r="I48" s="17">
        <v>44588</v>
      </c>
      <c r="J48" s="60">
        <v>8</v>
      </c>
      <c r="K48" s="60">
        <v>240</v>
      </c>
      <c r="L48" s="20">
        <v>44588</v>
      </c>
      <c r="M48" s="20">
        <v>44830</v>
      </c>
      <c r="N48" s="21">
        <v>44000000</v>
      </c>
      <c r="O48" s="22">
        <f t="shared" si="0"/>
        <v>5500000</v>
      </c>
      <c r="P48" s="13" t="s">
        <v>37</v>
      </c>
      <c r="Q48" s="62" t="s">
        <v>38</v>
      </c>
      <c r="R48" s="65" t="s">
        <v>39</v>
      </c>
      <c r="S48" s="19">
        <v>241</v>
      </c>
      <c r="T48" s="25">
        <v>44000000</v>
      </c>
    </row>
    <row r="49" spans="1:20" ht="15" customHeight="1" x14ac:dyDescent="0.25">
      <c r="A49" s="13" t="s">
        <v>240</v>
      </c>
      <c r="B49" s="13" t="s">
        <v>168</v>
      </c>
      <c r="C49" s="13">
        <v>3</v>
      </c>
      <c r="D49" s="13" t="s">
        <v>241</v>
      </c>
      <c r="E49" s="16" t="s">
        <v>54</v>
      </c>
      <c r="F49" s="16" t="s">
        <v>35</v>
      </c>
      <c r="G49" s="17">
        <v>44586</v>
      </c>
      <c r="H49" s="18" t="s">
        <v>242</v>
      </c>
      <c r="I49" s="17">
        <v>44586</v>
      </c>
      <c r="J49" s="60">
        <v>8</v>
      </c>
      <c r="K49" s="60">
        <v>240</v>
      </c>
      <c r="L49" s="20">
        <v>44597</v>
      </c>
      <c r="M49" s="20">
        <v>44838</v>
      </c>
      <c r="N49" s="21">
        <v>36160000</v>
      </c>
      <c r="O49" s="22">
        <f t="shared" si="0"/>
        <v>4520000</v>
      </c>
      <c r="P49" s="13" t="s">
        <v>171</v>
      </c>
      <c r="Q49" s="62" t="s">
        <v>172</v>
      </c>
      <c r="R49" s="49" t="s">
        <v>173</v>
      </c>
      <c r="S49" s="19">
        <v>163</v>
      </c>
      <c r="T49" s="25">
        <v>36160000</v>
      </c>
    </row>
    <row r="50" spans="1:20" ht="15" customHeight="1" x14ac:dyDescent="0.25">
      <c r="A50" s="13" t="s">
        <v>243</v>
      </c>
      <c r="B50" s="13" t="s">
        <v>244</v>
      </c>
      <c r="C50" s="13">
        <v>1</v>
      </c>
      <c r="D50" s="13" t="s">
        <v>245</v>
      </c>
      <c r="E50" s="16" t="s">
        <v>68</v>
      </c>
      <c r="F50" s="16" t="s">
        <v>246</v>
      </c>
      <c r="G50" s="17">
        <v>44580</v>
      </c>
      <c r="H50" s="18" t="s">
        <v>242</v>
      </c>
      <c r="I50" s="17">
        <v>44580</v>
      </c>
      <c r="J50" s="60">
        <v>11</v>
      </c>
      <c r="K50" s="60">
        <v>330</v>
      </c>
      <c r="L50" s="20">
        <v>44582</v>
      </c>
      <c r="M50" s="20">
        <v>44915</v>
      </c>
      <c r="N50" s="21">
        <v>39853000</v>
      </c>
      <c r="O50" s="22">
        <f t="shared" si="0"/>
        <v>3623000</v>
      </c>
      <c r="P50" s="13" t="s">
        <v>37</v>
      </c>
      <c r="Q50" s="62" t="s">
        <v>38</v>
      </c>
      <c r="R50" s="65" t="s">
        <v>39</v>
      </c>
      <c r="S50" s="19">
        <v>38</v>
      </c>
      <c r="T50" s="25">
        <v>39853000</v>
      </c>
    </row>
    <row r="51" spans="1:20" ht="15" customHeight="1" x14ac:dyDescent="0.25">
      <c r="A51" s="13" t="s">
        <v>247</v>
      </c>
      <c r="B51" s="13" t="s">
        <v>248</v>
      </c>
      <c r="C51" s="13">
        <v>2</v>
      </c>
      <c r="D51" s="13" t="s">
        <v>249</v>
      </c>
      <c r="E51" s="16" t="s">
        <v>54</v>
      </c>
      <c r="F51" s="16" t="s">
        <v>246</v>
      </c>
      <c r="G51" s="20">
        <v>44582</v>
      </c>
      <c r="H51" s="18" t="s">
        <v>250</v>
      </c>
      <c r="I51" s="20">
        <v>44582</v>
      </c>
      <c r="J51" s="60">
        <v>8</v>
      </c>
      <c r="K51" s="60">
        <v>240</v>
      </c>
      <c r="L51" s="20">
        <v>44585</v>
      </c>
      <c r="M51" s="20">
        <v>44827</v>
      </c>
      <c r="N51" s="21">
        <v>29664000</v>
      </c>
      <c r="O51" s="22">
        <f t="shared" si="0"/>
        <v>3708000</v>
      </c>
      <c r="P51" s="13" t="s">
        <v>251</v>
      </c>
      <c r="Q51" s="62" t="s">
        <v>252</v>
      </c>
      <c r="R51" s="65" t="s">
        <v>253</v>
      </c>
      <c r="S51" s="19">
        <v>60</v>
      </c>
      <c r="T51" s="25">
        <v>29664000</v>
      </c>
    </row>
    <row r="52" spans="1:20" ht="15" customHeight="1" x14ac:dyDescent="0.25">
      <c r="A52" s="13" t="s">
        <v>254</v>
      </c>
      <c r="B52" s="13" t="s">
        <v>255</v>
      </c>
      <c r="C52" s="13">
        <v>3</v>
      </c>
      <c r="D52" s="13" t="s">
        <v>256</v>
      </c>
      <c r="E52" s="16" t="s">
        <v>103</v>
      </c>
      <c r="F52" s="16" t="s">
        <v>35</v>
      </c>
      <c r="G52" s="17">
        <v>44580</v>
      </c>
      <c r="H52" s="18" t="s">
        <v>257</v>
      </c>
      <c r="I52" s="17">
        <v>44580</v>
      </c>
      <c r="J52" s="60">
        <v>11</v>
      </c>
      <c r="K52" s="60">
        <v>330</v>
      </c>
      <c r="L52" s="20">
        <v>44582</v>
      </c>
      <c r="M52" s="20">
        <v>44915</v>
      </c>
      <c r="N52" s="21">
        <v>40700000</v>
      </c>
      <c r="O52" s="22">
        <f t="shared" si="0"/>
        <v>3700000</v>
      </c>
      <c r="P52" s="13" t="s">
        <v>37</v>
      </c>
      <c r="Q52" s="62" t="s">
        <v>38</v>
      </c>
      <c r="R52" s="63" t="s">
        <v>39</v>
      </c>
      <c r="S52" s="19">
        <v>37</v>
      </c>
      <c r="T52" s="25">
        <v>40700000</v>
      </c>
    </row>
    <row r="53" spans="1:20" ht="15" customHeight="1" x14ac:dyDescent="0.25">
      <c r="A53" s="13" t="s">
        <v>258</v>
      </c>
      <c r="B53" s="13" t="s">
        <v>259</v>
      </c>
      <c r="C53" s="13">
        <v>1</v>
      </c>
      <c r="D53" s="13" t="s">
        <v>260</v>
      </c>
      <c r="E53" s="16" t="s">
        <v>21</v>
      </c>
      <c r="F53" s="16" t="s">
        <v>35</v>
      </c>
      <c r="G53" s="17">
        <v>44580</v>
      </c>
      <c r="H53" s="18" t="s">
        <v>261</v>
      </c>
      <c r="I53" s="17">
        <v>44580</v>
      </c>
      <c r="J53" s="60">
        <v>11</v>
      </c>
      <c r="K53" s="60">
        <v>330</v>
      </c>
      <c r="L53" s="20">
        <v>44582</v>
      </c>
      <c r="M53" s="20">
        <v>44915</v>
      </c>
      <c r="N53" s="21">
        <v>66000000</v>
      </c>
      <c r="O53" s="22">
        <f t="shared" si="0"/>
        <v>6000000</v>
      </c>
      <c r="P53" s="13" t="s">
        <v>262</v>
      </c>
      <c r="Q53" s="62" t="s">
        <v>63</v>
      </c>
      <c r="R53" s="63" t="s">
        <v>64</v>
      </c>
      <c r="S53" s="19">
        <v>32</v>
      </c>
      <c r="T53" s="25">
        <v>66000000</v>
      </c>
    </row>
    <row r="54" spans="1:20" ht="15" customHeight="1" x14ac:dyDescent="0.25">
      <c r="A54" s="13" t="s">
        <v>263</v>
      </c>
      <c r="B54" s="13" t="s">
        <v>264</v>
      </c>
      <c r="C54" s="13">
        <v>3</v>
      </c>
      <c r="D54" s="13" t="s">
        <v>265</v>
      </c>
      <c r="E54" s="16" t="s">
        <v>128</v>
      </c>
      <c r="F54" s="16" t="s">
        <v>35</v>
      </c>
      <c r="G54" s="17">
        <v>44581</v>
      </c>
      <c r="H54" s="18" t="s">
        <v>266</v>
      </c>
      <c r="I54" s="17">
        <v>44581</v>
      </c>
      <c r="J54" s="60">
        <v>8</v>
      </c>
      <c r="K54" s="60">
        <v>240</v>
      </c>
      <c r="L54" s="20">
        <v>44583</v>
      </c>
      <c r="M54" s="20">
        <v>44825</v>
      </c>
      <c r="N54" s="21">
        <v>24784000</v>
      </c>
      <c r="O54" s="22">
        <f t="shared" si="0"/>
        <v>3098000</v>
      </c>
      <c r="P54" s="13" t="s">
        <v>267</v>
      </c>
      <c r="Q54" s="62" t="s">
        <v>268</v>
      </c>
      <c r="R54" s="63" t="s">
        <v>212</v>
      </c>
      <c r="S54" s="19">
        <v>50</v>
      </c>
      <c r="T54" s="25">
        <v>24784000</v>
      </c>
    </row>
    <row r="55" spans="1:20" ht="15" customHeight="1" x14ac:dyDescent="0.25">
      <c r="A55" s="29" t="s">
        <v>269</v>
      </c>
      <c r="B55" s="29" t="s">
        <v>264</v>
      </c>
      <c r="C55" s="13">
        <v>3</v>
      </c>
      <c r="D55" s="66" t="s">
        <v>270</v>
      </c>
      <c r="E55" s="16" t="s">
        <v>128</v>
      </c>
      <c r="F55" s="16" t="s">
        <v>22</v>
      </c>
      <c r="G55" s="20">
        <v>44581</v>
      </c>
      <c r="H55" s="13" t="s">
        <v>271</v>
      </c>
      <c r="I55" s="20">
        <v>44581</v>
      </c>
      <c r="J55" s="60">
        <v>8</v>
      </c>
      <c r="K55" s="60">
        <v>240</v>
      </c>
      <c r="L55" s="20">
        <v>44583</v>
      </c>
      <c r="M55" s="20">
        <v>44825</v>
      </c>
      <c r="N55" s="21">
        <v>24784000</v>
      </c>
      <c r="O55" s="22">
        <f t="shared" si="0"/>
        <v>3098000</v>
      </c>
      <c r="P55" s="13" t="s">
        <v>267</v>
      </c>
      <c r="Q55" s="62" t="s">
        <v>268</v>
      </c>
      <c r="R55" s="65" t="s">
        <v>212</v>
      </c>
      <c r="S55" s="19">
        <v>51</v>
      </c>
      <c r="T55" s="25">
        <v>24784000</v>
      </c>
    </row>
    <row r="56" spans="1:20" ht="15" customHeight="1" x14ac:dyDescent="0.25">
      <c r="A56" s="13" t="s">
        <v>272</v>
      </c>
      <c r="B56" s="13" t="s">
        <v>264</v>
      </c>
      <c r="C56" s="16">
        <v>3</v>
      </c>
      <c r="D56" s="13" t="s">
        <v>273</v>
      </c>
      <c r="E56" s="32" t="s">
        <v>128</v>
      </c>
      <c r="F56" s="16" t="s">
        <v>22</v>
      </c>
      <c r="G56" s="20">
        <v>44581</v>
      </c>
      <c r="H56" s="13" t="s">
        <v>274</v>
      </c>
      <c r="I56" s="20">
        <v>44581</v>
      </c>
      <c r="J56" s="60">
        <v>8</v>
      </c>
      <c r="K56" s="60">
        <v>240</v>
      </c>
      <c r="L56" s="20">
        <v>44585</v>
      </c>
      <c r="M56" s="20">
        <v>44827</v>
      </c>
      <c r="N56" s="21">
        <v>24784000</v>
      </c>
      <c r="O56" s="22">
        <f t="shared" si="0"/>
        <v>3098000</v>
      </c>
      <c r="P56" s="13" t="s">
        <v>267</v>
      </c>
      <c r="Q56" s="62" t="s">
        <v>268</v>
      </c>
      <c r="R56" s="65" t="s">
        <v>212</v>
      </c>
      <c r="S56" s="19">
        <v>53</v>
      </c>
      <c r="T56" s="25">
        <v>24784000</v>
      </c>
    </row>
    <row r="57" spans="1:20" ht="15" customHeight="1" x14ac:dyDescent="0.25">
      <c r="A57" s="33" t="s">
        <v>276</v>
      </c>
      <c r="B57" s="33" t="s">
        <v>277</v>
      </c>
      <c r="C57" s="13">
        <v>3</v>
      </c>
      <c r="D57" s="33" t="s">
        <v>278</v>
      </c>
      <c r="E57" s="67" t="s">
        <v>80</v>
      </c>
      <c r="F57" s="64" t="s">
        <v>22</v>
      </c>
      <c r="G57" s="17">
        <v>44586</v>
      </c>
      <c r="H57" s="18" t="s">
        <v>279</v>
      </c>
      <c r="I57" s="17">
        <v>44586</v>
      </c>
      <c r="J57" s="60">
        <v>8</v>
      </c>
      <c r="K57" s="60">
        <v>240</v>
      </c>
      <c r="L57" s="20">
        <v>44594</v>
      </c>
      <c r="M57" s="20">
        <v>44835</v>
      </c>
      <c r="N57" s="21">
        <v>19776000</v>
      </c>
      <c r="O57" s="22">
        <f t="shared" si="0"/>
        <v>2472000</v>
      </c>
      <c r="P57" s="13" t="s">
        <v>251</v>
      </c>
      <c r="Q57" s="62" t="s">
        <v>252</v>
      </c>
      <c r="R57" s="65" t="s">
        <v>253</v>
      </c>
      <c r="S57" s="19">
        <v>231</v>
      </c>
      <c r="T57" s="25">
        <v>19776000</v>
      </c>
    </row>
    <row r="58" spans="1:20" ht="15" customHeight="1" x14ac:dyDescent="0.25">
      <c r="A58" s="13" t="s">
        <v>280</v>
      </c>
      <c r="B58" s="13" t="s">
        <v>281</v>
      </c>
      <c r="C58" s="13">
        <v>1</v>
      </c>
      <c r="D58" s="13" t="s">
        <v>282</v>
      </c>
      <c r="E58" s="16" t="s">
        <v>67</v>
      </c>
      <c r="F58" s="16" t="s">
        <v>35</v>
      </c>
      <c r="G58" s="17">
        <v>44580</v>
      </c>
      <c r="H58" s="18" t="s">
        <v>283</v>
      </c>
      <c r="I58" s="17">
        <v>44580</v>
      </c>
      <c r="J58" s="60">
        <v>8</v>
      </c>
      <c r="K58" s="60">
        <v>240</v>
      </c>
      <c r="L58" s="20">
        <v>44582</v>
      </c>
      <c r="M58" s="20">
        <v>44824</v>
      </c>
      <c r="N58" s="21">
        <v>70864000</v>
      </c>
      <c r="O58" s="22">
        <f t="shared" si="0"/>
        <v>8858000</v>
      </c>
      <c r="P58" s="13" t="s">
        <v>216</v>
      </c>
      <c r="Q58" s="62" t="s">
        <v>284</v>
      </c>
      <c r="R58" s="63" t="s">
        <v>285</v>
      </c>
      <c r="S58" s="19">
        <v>22</v>
      </c>
      <c r="T58" s="25">
        <v>70864000</v>
      </c>
    </row>
    <row r="59" spans="1:20" ht="15" customHeight="1" x14ac:dyDescent="0.25">
      <c r="A59" s="13" t="s">
        <v>286</v>
      </c>
      <c r="B59" s="13" t="s">
        <v>287</v>
      </c>
      <c r="C59" s="13">
        <v>1</v>
      </c>
      <c r="D59" s="13" t="s">
        <v>288</v>
      </c>
      <c r="E59" s="16" t="s">
        <v>128</v>
      </c>
      <c r="F59" s="68" t="s">
        <v>35</v>
      </c>
      <c r="G59" s="69">
        <v>44582</v>
      </c>
      <c r="H59" s="70" t="s">
        <v>289</v>
      </c>
      <c r="I59" s="69">
        <v>44582</v>
      </c>
      <c r="J59" s="71">
        <v>11</v>
      </c>
      <c r="K59" s="71">
        <v>330</v>
      </c>
      <c r="L59" s="69">
        <v>44586</v>
      </c>
      <c r="M59" s="69">
        <v>44919</v>
      </c>
      <c r="N59" s="72">
        <v>77583000</v>
      </c>
      <c r="O59" s="73">
        <f t="shared" si="0"/>
        <v>7053000</v>
      </c>
      <c r="P59" s="29" t="s">
        <v>290</v>
      </c>
      <c r="Q59" s="74" t="s">
        <v>56</v>
      </c>
      <c r="R59" s="75" t="s">
        <v>57</v>
      </c>
      <c r="S59" s="37">
        <v>63</v>
      </c>
      <c r="T59" s="38">
        <v>77583000</v>
      </c>
    </row>
    <row r="60" spans="1:20" ht="15" customHeight="1" x14ac:dyDescent="0.25">
      <c r="A60" s="13" t="s">
        <v>291</v>
      </c>
      <c r="B60" s="13" t="s">
        <v>277</v>
      </c>
      <c r="C60" s="13">
        <v>3</v>
      </c>
      <c r="D60" s="36" t="s">
        <v>292</v>
      </c>
      <c r="E60" s="67" t="s">
        <v>80</v>
      </c>
      <c r="F60" s="13" t="s">
        <v>22</v>
      </c>
      <c r="G60" s="17">
        <v>44595</v>
      </c>
      <c r="H60" s="13" t="s">
        <v>293</v>
      </c>
      <c r="I60" s="17">
        <v>44589</v>
      </c>
      <c r="J60" s="19">
        <v>6</v>
      </c>
      <c r="K60" s="19">
        <v>180</v>
      </c>
      <c r="L60" s="20">
        <v>44602</v>
      </c>
      <c r="M60" s="20">
        <v>44782</v>
      </c>
      <c r="N60" s="21">
        <v>14832000</v>
      </c>
      <c r="O60" s="22">
        <f t="shared" si="0"/>
        <v>2472000</v>
      </c>
      <c r="P60" s="13" t="s">
        <v>251</v>
      </c>
      <c r="Q60" s="23" t="s">
        <v>252</v>
      </c>
      <c r="R60" s="24" t="s">
        <v>253</v>
      </c>
      <c r="S60" s="19">
        <v>345</v>
      </c>
      <c r="T60" s="25">
        <v>14832000</v>
      </c>
    </row>
    <row r="61" spans="1:20" ht="15" customHeight="1" x14ac:dyDescent="0.25">
      <c r="A61" s="13" t="s">
        <v>294</v>
      </c>
      <c r="B61" s="13" t="s">
        <v>295</v>
      </c>
      <c r="C61" s="13">
        <v>1</v>
      </c>
      <c r="D61" s="13" t="s">
        <v>296</v>
      </c>
      <c r="E61" s="16" t="s">
        <v>67</v>
      </c>
      <c r="F61" s="13" t="s">
        <v>35</v>
      </c>
      <c r="G61" s="17">
        <v>44586</v>
      </c>
      <c r="H61" s="18" t="s">
        <v>297</v>
      </c>
      <c r="I61" s="17">
        <v>44586</v>
      </c>
      <c r="J61" s="19">
        <v>11</v>
      </c>
      <c r="K61" s="19">
        <v>330</v>
      </c>
      <c r="L61" s="20">
        <v>44595</v>
      </c>
      <c r="M61" s="20">
        <v>44928</v>
      </c>
      <c r="N61" s="21">
        <v>59400000</v>
      </c>
      <c r="O61" s="22">
        <f t="shared" si="0"/>
        <v>5400000</v>
      </c>
      <c r="P61" s="13" t="s">
        <v>298</v>
      </c>
      <c r="Q61" s="23" t="s">
        <v>299</v>
      </c>
      <c r="R61" s="26" t="s">
        <v>300</v>
      </c>
      <c r="S61" s="19">
        <v>151</v>
      </c>
      <c r="T61" s="25">
        <v>59400000</v>
      </c>
    </row>
    <row r="62" spans="1:20" ht="15" customHeight="1" x14ac:dyDescent="0.25">
      <c r="A62" s="13" t="s">
        <v>301</v>
      </c>
      <c r="B62" s="13" t="s">
        <v>302</v>
      </c>
      <c r="C62" s="13">
        <v>1</v>
      </c>
      <c r="D62" s="13" t="s">
        <v>303</v>
      </c>
      <c r="E62" s="16" t="s">
        <v>67</v>
      </c>
      <c r="F62" s="13" t="s">
        <v>35</v>
      </c>
      <c r="G62" s="17">
        <v>44581</v>
      </c>
      <c r="H62" s="18" t="s">
        <v>304</v>
      </c>
      <c r="I62" s="17">
        <v>44581</v>
      </c>
      <c r="J62" s="19">
        <v>11</v>
      </c>
      <c r="K62" s="19">
        <v>330</v>
      </c>
      <c r="L62" s="76">
        <v>44587</v>
      </c>
      <c r="M62" s="76">
        <v>44920</v>
      </c>
      <c r="N62" s="21">
        <v>71500000</v>
      </c>
      <c r="O62" s="22">
        <f t="shared" si="0"/>
        <v>6500000</v>
      </c>
      <c r="P62" s="13" t="s">
        <v>298</v>
      </c>
      <c r="Q62" s="23" t="s">
        <v>305</v>
      </c>
      <c r="R62" s="26" t="s">
        <v>306</v>
      </c>
      <c r="S62" s="19">
        <v>46</v>
      </c>
      <c r="T62" s="25">
        <v>71500000</v>
      </c>
    </row>
    <row r="63" spans="1:20" ht="15" customHeight="1" x14ac:dyDescent="0.25">
      <c r="A63" s="13" t="s">
        <v>307</v>
      </c>
      <c r="B63" s="13" t="s">
        <v>308</v>
      </c>
      <c r="C63" s="13">
        <v>1</v>
      </c>
      <c r="D63" s="13" t="s">
        <v>26</v>
      </c>
      <c r="E63" s="16" t="s">
        <v>103</v>
      </c>
      <c r="F63" s="13" t="s">
        <v>35</v>
      </c>
      <c r="G63" s="17">
        <v>44585</v>
      </c>
      <c r="H63" s="18" t="s">
        <v>309</v>
      </c>
      <c r="I63" s="17">
        <v>44585</v>
      </c>
      <c r="J63" s="19">
        <v>8</v>
      </c>
      <c r="K63" s="19">
        <v>240</v>
      </c>
      <c r="L63" s="76">
        <v>44586</v>
      </c>
      <c r="M63" s="76">
        <v>44828</v>
      </c>
      <c r="N63" s="21">
        <v>63200000</v>
      </c>
      <c r="O63" s="22">
        <f t="shared" si="0"/>
        <v>7900000</v>
      </c>
      <c r="P63" s="13" t="s">
        <v>24</v>
      </c>
      <c r="Q63" s="23" t="s">
        <v>56</v>
      </c>
      <c r="R63" s="26" t="s">
        <v>57</v>
      </c>
      <c r="S63" s="19">
        <v>81</v>
      </c>
      <c r="T63" s="25">
        <v>63200000</v>
      </c>
    </row>
    <row r="64" spans="1:20" ht="15" customHeight="1" x14ac:dyDescent="0.25">
      <c r="A64" s="13" t="s">
        <v>310</v>
      </c>
      <c r="B64" s="13" t="s">
        <v>311</v>
      </c>
      <c r="C64" s="13">
        <v>4</v>
      </c>
      <c r="D64" s="13" t="s">
        <v>312</v>
      </c>
      <c r="E64" s="67" t="s">
        <v>80</v>
      </c>
      <c r="F64" s="13" t="s">
        <v>22</v>
      </c>
      <c r="G64" s="17">
        <v>44581</v>
      </c>
      <c r="H64" s="13" t="s">
        <v>313</v>
      </c>
      <c r="I64" s="17">
        <v>44581</v>
      </c>
      <c r="J64" s="19">
        <v>6</v>
      </c>
      <c r="K64" s="19">
        <v>180</v>
      </c>
      <c r="L64" s="76">
        <v>44585</v>
      </c>
      <c r="M64" s="76">
        <v>44765</v>
      </c>
      <c r="N64" s="21">
        <v>16200000</v>
      </c>
      <c r="O64" s="22">
        <f t="shared" si="0"/>
        <v>2700000</v>
      </c>
      <c r="P64" s="13" t="s">
        <v>251</v>
      </c>
      <c r="Q64" s="23" t="s">
        <v>252</v>
      </c>
      <c r="R64" s="24" t="s">
        <v>253</v>
      </c>
      <c r="S64" s="19">
        <v>54</v>
      </c>
      <c r="T64" s="25">
        <v>16200000</v>
      </c>
    </row>
    <row r="65" spans="1:20" ht="15" customHeight="1" x14ac:dyDescent="0.25">
      <c r="A65" s="13" t="s">
        <v>314</v>
      </c>
      <c r="B65" s="13" t="s">
        <v>315</v>
      </c>
      <c r="C65" s="13">
        <v>1</v>
      </c>
      <c r="D65" s="13" t="s">
        <v>316</v>
      </c>
      <c r="E65" s="16" t="s">
        <v>68</v>
      </c>
      <c r="F65" s="13" t="s">
        <v>246</v>
      </c>
      <c r="G65" s="17">
        <v>44581</v>
      </c>
      <c r="H65" s="18" t="s">
        <v>317</v>
      </c>
      <c r="I65" s="17">
        <v>44581</v>
      </c>
      <c r="J65" s="19">
        <v>8</v>
      </c>
      <c r="K65" s="19">
        <v>240</v>
      </c>
      <c r="L65" s="20">
        <v>44585</v>
      </c>
      <c r="M65" s="20">
        <v>44827</v>
      </c>
      <c r="N65" s="21">
        <v>35844000</v>
      </c>
      <c r="O65" s="22">
        <f t="shared" si="0"/>
        <v>4480500</v>
      </c>
      <c r="P65" s="13" t="s">
        <v>318</v>
      </c>
      <c r="Q65" s="23" t="s">
        <v>220</v>
      </c>
      <c r="R65" s="24" t="s">
        <v>72</v>
      </c>
      <c r="S65" s="19">
        <v>55</v>
      </c>
      <c r="T65" s="25">
        <v>35844000</v>
      </c>
    </row>
    <row r="66" spans="1:20" ht="15" customHeight="1" x14ac:dyDescent="0.25">
      <c r="A66" s="13" t="s">
        <v>319</v>
      </c>
      <c r="B66" s="13" t="s">
        <v>255</v>
      </c>
      <c r="C66" s="13">
        <v>3</v>
      </c>
      <c r="D66" s="13" t="s">
        <v>320</v>
      </c>
      <c r="E66" s="40" t="s">
        <v>114</v>
      </c>
      <c r="F66" s="13" t="s">
        <v>22</v>
      </c>
      <c r="G66" s="17">
        <v>44581</v>
      </c>
      <c r="H66" s="18" t="s">
        <v>321</v>
      </c>
      <c r="I66" s="17">
        <v>44581</v>
      </c>
      <c r="J66" s="19">
        <v>8</v>
      </c>
      <c r="K66" s="19">
        <v>240</v>
      </c>
      <c r="L66" s="20">
        <v>44585</v>
      </c>
      <c r="M66" s="20">
        <v>44827</v>
      </c>
      <c r="N66" s="21">
        <v>29600000</v>
      </c>
      <c r="O66" s="22">
        <f t="shared" si="0"/>
        <v>3700000</v>
      </c>
      <c r="P66" s="13" t="s">
        <v>37</v>
      </c>
      <c r="Q66" s="23" t="s">
        <v>38</v>
      </c>
      <c r="R66" s="24" t="s">
        <v>39</v>
      </c>
      <c r="S66" s="19">
        <v>45</v>
      </c>
      <c r="T66" s="25">
        <v>29600000</v>
      </c>
    </row>
    <row r="67" spans="1:20" ht="15" customHeight="1" x14ac:dyDescent="0.25">
      <c r="A67" s="13" t="s">
        <v>323</v>
      </c>
      <c r="B67" s="13" t="s">
        <v>255</v>
      </c>
      <c r="C67" s="13">
        <v>3</v>
      </c>
      <c r="D67" s="13" t="s">
        <v>324</v>
      </c>
      <c r="E67" s="40" t="s">
        <v>114</v>
      </c>
      <c r="F67" s="13" t="s">
        <v>22</v>
      </c>
      <c r="G67" s="17">
        <v>44581</v>
      </c>
      <c r="H67" s="18" t="s">
        <v>325</v>
      </c>
      <c r="I67" s="17">
        <v>44581</v>
      </c>
      <c r="J67" s="19">
        <v>6</v>
      </c>
      <c r="K67" s="19">
        <v>180</v>
      </c>
      <c r="L67" s="76">
        <v>44582</v>
      </c>
      <c r="M67" s="76">
        <v>44762</v>
      </c>
      <c r="N67" s="21">
        <v>22200000</v>
      </c>
      <c r="O67" s="22">
        <f t="shared" ref="O67:O130" si="1">N67/J67</f>
        <v>3700000</v>
      </c>
      <c r="P67" s="13" t="s">
        <v>37</v>
      </c>
      <c r="Q67" s="23" t="s">
        <v>38</v>
      </c>
      <c r="R67" s="24" t="s">
        <v>39</v>
      </c>
      <c r="S67" s="19">
        <v>47</v>
      </c>
      <c r="T67" s="25">
        <v>22200000</v>
      </c>
    </row>
    <row r="68" spans="1:20" ht="15" customHeight="1" x14ac:dyDescent="0.25">
      <c r="A68" s="13" t="s">
        <v>326</v>
      </c>
      <c r="B68" s="13" t="s">
        <v>327</v>
      </c>
      <c r="C68" s="13">
        <v>1</v>
      </c>
      <c r="D68" s="13" t="s">
        <v>328</v>
      </c>
      <c r="E68" s="16" t="s">
        <v>54</v>
      </c>
      <c r="F68" s="13" t="s">
        <v>22</v>
      </c>
      <c r="G68" s="17">
        <v>44585</v>
      </c>
      <c r="H68" s="18" t="s">
        <v>329</v>
      </c>
      <c r="I68" s="17">
        <v>44585</v>
      </c>
      <c r="J68" s="19">
        <v>6</v>
      </c>
      <c r="K68" s="19">
        <v>180</v>
      </c>
      <c r="L68" s="76">
        <v>44588</v>
      </c>
      <c r="M68" s="76">
        <v>44768</v>
      </c>
      <c r="N68" s="21">
        <v>37200000</v>
      </c>
      <c r="O68" s="22">
        <f t="shared" si="1"/>
        <v>6200000</v>
      </c>
      <c r="P68" s="13" t="s">
        <v>122</v>
      </c>
      <c r="Q68" s="23" t="s">
        <v>123</v>
      </c>
      <c r="R68" s="24" t="s">
        <v>124</v>
      </c>
      <c r="S68" s="19">
        <v>89</v>
      </c>
      <c r="T68" s="25">
        <v>37200000</v>
      </c>
    </row>
    <row r="69" spans="1:20" ht="15" customHeight="1" x14ac:dyDescent="0.25">
      <c r="A69" s="13" t="s">
        <v>330</v>
      </c>
      <c r="B69" s="13" t="s">
        <v>185</v>
      </c>
      <c r="C69" s="13">
        <v>10</v>
      </c>
      <c r="D69" s="13" t="s">
        <v>331</v>
      </c>
      <c r="E69" s="67" t="s">
        <v>80</v>
      </c>
      <c r="F69" s="13" t="s">
        <v>22</v>
      </c>
      <c r="G69" s="20">
        <v>44582</v>
      </c>
      <c r="H69" s="18" t="s">
        <v>332</v>
      </c>
      <c r="I69" s="20">
        <v>44582</v>
      </c>
      <c r="J69" s="19">
        <v>6</v>
      </c>
      <c r="K69" s="19">
        <v>180</v>
      </c>
      <c r="L69" s="20">
        <v>44586</v>
      </c>
      <c r="M69" s="20">
        <v>44766</v>
      </c>
      <c r="N69" s="21">
        <v>14400000</v>
      </c>
      <c r="O69" s="22">
        <f t="shared" si="1"/>
        <v>2400000</v>
      </c>
      <c r="P69" s="13" t="s">
        <v>24</v>
      </c>
      <c r="Q69" s="23" t="s">
        <v>25</v>
      </c>
      <c r="R69" s="24" t="s">
        <v>26</v>
      </c>
      <c r="S69" s="19">
        <v>67</v>
      </c>
      <c r="T69" s="25">
        <v>14400000</v>
      </c>
    </row>
    <row r="70" spans="1:20" ht="15" customHeight="1" x14ac:dyDescent="0.25">
      <c r="A70" s="13" t="s">
        <v>333</v>
      </c>
      <c r="B70" s="13" t="s">
        <v>185</v>
      </c>
      <c r="C70" s="13">
        <v>10</v>
      </c>
      <c r="D70" s="77" t="s">
        <v>334</v>
      </c>
      <c r="E70" s="67" t="s">
        <v>80</v>
      </c>
      <c r="F70" s="13" t="s">
        <v>246</v>
      </c>
      <c r="G70" s="20">
        <v>44582</v>
      </c>
      <c r="H70" s="18" t="s">
        <v>335</v>
      </c>
      <c r="I70" s="20">
        <v>44582</v>
      </c>
      <c r="J70" s="19">
        <v>6</v>
      </c>
      <c r="K70" s="19">
        <v>180</v>
      </c>
      <c r="L70" s="20">
        <v>44594</v>
      </c>
      <c r="M70" s="20">
        <v>44774</v>
      </c>
      <c r="N70" s="21">
        <v>14400000</v>
      </c>
      <c r="O70" s="22">
        <f t="shared" si="1"/>
        <v>2400000</v>
      </c>
      <c r="P70" s="13" t="s">
        <v>24</v>
      </c>
      <c r="Q70" s="23" t="s">
        <v>25</v>
      </c>
      <c r="R70" s="24" t="s">
        <v>26</v>
      </c>
      <c r="S70" s="19">
        <v>66</v>
      </c>
      <c r="T70" s="25">
        <v>14400000</v>
      </c>
    </row>
    <row r="71" spans="1:20" s="3" customFormat="1" ht="15" customHeight="1" x14ac:dyDescent="0.25">
      <c r="A71" s="24" t="s">
        <v>337</v>
      </c>
      <c r="B71" s="24" t="s">
        <v>185</v>
      </c>
      <c r="C71" s="24">
        <v>10</v>
      </c>
      <c r="D71" s="24" t="s">
        <v>338</v>
      </c>
      <c r="E71" s="67" t="s">
        <v>80</v>
      </c>
      <c r="F71" s="13" t="s">
        <v>22</v>
      </c>
      <c r="G71" s="17">
        <v>44589</v>
      </c>
      <c r="H71" s="18" t="s">
        <v>339</v>
      </c>
      <c r="I71" s="17">
        <v>44589</v>
      </c>
      <c r="J71" s="78">
        <v>6</v>
      </c>
      <c r="K71" s="19">
        <v>180</v>
      </c>
      <c r="L71" s="20">
        <v>44597</v>
      </c>
      <c r="M71" s="20">
        <v>44777</v>
      </c>
      <c r="N71" s="79">
        <v>14400000</v>
      </c>
      <c r="O71" s="22">
        <f t="shared" si="1"/>
        <v>2400000</v>
      </c>
      <c r="P71" s="24" t="s">
        <v>24</v>
      </c>
      <c r="Q71" s="80" t="s">
        <v>25</v>
      </c>
      <c r="R71" s="24" t="s">
        <v>26</v>
      </c>
      <c r="S71" s="78">
        <v>374</v>
      </c>
      <c r="T71" s="81">
        <v>14400000</v>
      </c>
    </row>
    <row r="72" spans="1:20" ht="15" customHeight="1" x14ac:dyDescent="0.25">
      <c r="A72" s="13" t="s">
        <v>340</v>
      </c>
      <c r="B72" s="13" t="s">
        <v>185</v>
      </c>
      <c r="C72" s="13">
        <v>10</v>
      </c>
      <c r="D72" s="13" t="s">
        <v>341</v>
      </c>
      <c r="E72" s="67" t="s">
        <v>80</v>
      </c>
      <c r="F72" s="13" t="s">
        <v>22</v>
      </c>
      <c r="G72" s="20">
        <v>44582</v>
      </c>
      <c r="H72" s="18" t="s">
        <v>342</v>
      </c>
      <c r="I72" s="20">
        <v>44582</v>
      </c>
      <c r="J72" s="19">
        <v>6</v>
      </c>
      <c r="K72" s="19">
        <v>180</v>
      </c>
      <c r="L72" s="20">
        <v>44586</v>
      </c>
      <c r="M72" s="20">
        <v>44766</v>
      </c>
      <c r="N72" s="21">
        <v>14400000</v>
      </c>
      <c r="O72" s="22">
        <f t="shared" si="1"/>
        <v>2400000</v>
      </c>
      <c r="P72" s="13" t="s">
        <v>24</v>
      </c>
      <c r="Q72" s="23" t="s">
        <v>25</v>
      </c>
      <c r="R72" s="24" t="s">
        <v>26</v>
      </c>
      <c r="S72" s="19">
        <v>68</v>
      </c>
      <c r="T72" s="25">
        <v>14400000</v>
      </c>
    </row>
    <row r="73" spans="1:20" ht="15" customHeight="1" x14ac:dyDescent="0.25">
      <c r="A73" s="13" t="s">
        <v>343</v>
      </c>
      <c r="B73" s="13" t="s">
        <v>126</v>
      </c>
      <c r="C73" s="13">
        <v>2</v>
      </c>
      <c r="D73" s="13" t="s">
        <v>344</v>
      </c>
      <c r="E73" s="16" t="s">
        <v>128</v>
      </c>
      <c r="F73" s="13" t="s">
        <v>22</v>
      </c>
      <c r="G73" s="17">
        <v>44589</v>
      </c>
      <c r="H73" s="18" t="s">
        <v>345</v>
      </c>
      <c r="I73" s="17">
        <v>44589</v>
      </c>
      <c r="J73" s="19">
        <v>6</v>
      </c>
      <c r="K73" s="19">
        <v>180</v>
      </c>
      <c r="L73" s="20">
        <v>44596</v>
      </c>
      <c r="M73" s="20">
        <v>44776</v>
      </c>
      <c r="N73" s="21">
        <v>33000000</v>
      </c>
      <c r="O73" s="22">
        <f t="shared" si="1"/>
        <v>5500000</v>
      </c>
      <c r="P73" s="13" t="s">
        <v>130</v>
      </c>
      <c r="Q73" s="23" t="s">
        <v>131</v>
      </c>
      <c r="R73" s="24" t="s">
        <v>132</v>
      </c>
      <c r="S73" s="19">
        <v>289</v>
      </c>
      <c r="T73" s="25">
        <v>33000000</v>
      </c>
    </row>
    <row r="74" spans="1:20" ht="15" customHeight="1" x14ac:dyDescent="0.25">
      <c r="A74" s="13" t="s">
        <v>346</v>
      </c>
      <c r="B74" s="13" t="s">
        <v>347</v>
      </c>
      <c r="C74" s="13">
        <v>1</v>
      </c>
      <c r="D74" s="13" t="s">
        <v>163</v>
      </c>
      <c r="E74" s="16" t="s">
        <v>114</v>
      </c>
      <c r="F74" s="13" t="s">
        <v>35</v>
      </c>
      <c r="G74" s="20">
        <v>44582</v>
      </c>
      <c r="H74" s="18" t="s">
        <v>348</v>
      </c>
      <c r="I74" s="20">
        <v>44582</v>
      </c>
      <c r="J74" s="19">
        <v>11</v>
      </c>
      <c r="K74" s="19">
        <v>330</v>
      </c>
      <c r="L74" s="20">
        <v>44585</v>
      </c>
      <c r="M74" s="20">
        <v>44918</v>
      </c>
      <c r="N74" s="21">
        <v>66000000</v>
      </c>
      <c r="O74" s="22">
        <f t="shared" si="1"/>
        <v>6000000</v>
      </c>
      <c r="P74" s="13" t="s">
        <v>161</v>
      </c>
      <c r="Q74" s="23" t="s">
        <v>56</v>
      </c>
      <c r="R74" s="26" t="s">
        <v>57</v>
      </c>
      <c r="S74" s="19">
        <v>59</v>
      </c>
      <c r="T74" s="25">
        <v>66000000</v>
      </c>
    </row>
    <row r="75" spans="1:20" ht="15" customHeight="1" x14ac:dyDescent="0.25">
      <c r="A75" s="13" t="s">
        <v>349</v>
      </c>
      <c r="B75" s="13" t="s">
        <v>185</v>
      </c>
      <c r="C75" s="13">
        <v>10</v>
      </c>
      <c r="D75" s="13" t="s">
        <v>350</v>
      </c>
      <c r="E75" s="67" t="s">
        <v>80</v>
      </c>
      <c r="F75" s="13" t="s">
        <v>246</v>
      </c>
      <c r="G75" s="17">
        <v>44599</v>
      </c>
      <c r="H75" s="18" t="s">
        <v>351</v>
      </c>
      <c r="I75" s="17">
        <v>44589</v>
      </c>
      <c r="J75" s="19">
        <v>6</v>
      </c>
      <c r="K75" s="19">
        <v>180</v>
      </c>
      <c r="L75" s="20">
        <v>44590</v>
      </c>
      <c r="M75" s="20">
        <v>44763</v>
      </c>
      <c r="N75" s="21">
        <v>14400000</v>
      </c>
      <c r="O75" s="22">
        <f t="shared" si="1"/>
        <v>2400000</v>
      </c>
      <c r="P75" s="13" t="s">
        <v>24</v>
      </c>
      <c r="Q75" s="23" t="s">
        <v>25</v>
      </c>
      <c r="R75" s="24" t="s">
        <v>26</v>
      </c>
      <c r="S75" s="19">
        <v>334</v>
      </c>
      <c r="T75" s="25">
        <v>14400000</v>
      </c>
    </row>
    <row r="76" spans="1:20" ht="15" customHeight="1" x14ac:dyDescent="0.25">
      <c r="A76" s="13" t="s">
        <v>352</v>
      </c>
      <c r="B76" s="13" t="s">
        <v>353</v>
      </c>
      <c r="C76" s="13">
        <v>2</v>
      </c>
      <c r="D76" s="13" t="s">
        <v>354</v>
      </c>
      <c r="E76" s="16" t="s">
        <v>54</v>
      </c>
      <c r="F76" s="13" t="s">
        <v>35</v>
      </c>
      <c r="G76" s="17">
        <v>44585</v>
      </c>
      <c r="H76" s="18" t="s">
        <v>355</v>
      </c>
      <c r="I76" s="17">
        <v>44585</v>
      </c>
      <c r="J76" s="19">
        <v>8</v>
      </c>
      <c r="K76" s="19">
        <v>240</v>
      </c>
      <c r="L76" s="17">
        <v>44587</v>
      </c>
      <c r="M76" s="17">
        <v>44829</v>
      </c>
      <c r="N76" s="21">
        <v>29664000</v>
      </c>
      <c r="O76" s="22">
        <f t="shared" si="1"/>
        <v>3708000</v>
      </c>
      <c r="P76" s="13" t="s">
        <v>356</v>
      </c>
      <c r="Q76" s="23" t="s">
        <v>357</v>
      </c>
      <c r="R76" s="26" t="s">
        <v>358</v>
      </c>
      <c r="S76" s="19">
        <v>85</v>
      </c>
      <c r="T76" s="25">
        <v>29664000</v>
      </c>
    </row>
    <row r="77" spans="1:20" ht="15" customHeight="1" x14ac:dyDescent="0.25">
      <c r="A77" s="13" t="s">
        <v>359</v>
      </c>
      <c r="B77" s="13" t="s">
        <v>353</v>
      </c>
      <c r="C77" s="13">
        <v>2</v>
      </c>
      <c r="D77" s="13" t="s">
        <v>360</v>
      </c>
      <c r="E77" s="16" t="s">
        <v>54</v>
      </c>
      <c r="F77" s="13" t="s">
        <v>35</v>
      </c>
      <c r="G77" s="17">
        <v>44585</v>
      </c>
      <c r="H77" s="18" t="s">
        <v>361</v>
      </c>
      <c r="I77" s="17">
        <v>44585</v>
      </c>
      <c r="J77" s="19">
        <v>8</v>
      </c>
      <c r="K77" s="19">
        <v>240</v>
      </c>
      <c r="L77" s="17">
        <v>44587</v>
      </c>
      <c r="M77" s="17">
        <v>44829</v>
      </c>
      <c r="N77" s="21">
        <v>29664000</v>
      </c>
      <c r="O77" s="22">
        <f t="shared" si="1"/>
        <v>3708000</v>
      </c>
      <c r="P77" s="13" t="s">
        <v>362</v>
      </c>
      <c r="Q77" s="23" t="s">
        <v>363</v>
      </c>
      <c r="R77" s="26" t="s">
        <v>364</v>
      </c>
      <c r="S77" s="19">
        <v>95</v>
      </c>
      <c r="T77" s="25">
        <v>29664000</v>
      </c>
    </row>
    <row r="78" spans="1:20" ht="15" customHeight="1" x14ac:dyDescent="0.25">
      <c r="A78" s="13" t="s">
        <v>365</v>
      </c>
      <c r="B78" s="13" t="s">
        <v>366</v>
      </c>
      <c r="C78" s="13">
        <v>8</v>
      </c>
      <c r="D78" s="13" t="s">
        <v>367</v>
      </c>
      <c r="E78" s="16" t="s">
        <v>128</v>
      </c>
      <c r="F78" s="13" t="s">
        <v>22</v>
      </c>
      <c r="G78" s="20">
        <v>44582</v>
      </c>
      <c r="H78" s="18" t="s">
        <v>368</v>
      </c>
      <c r="I78" s="20">
        <v>44582</v>
      </c>
      <c r="J78" s="19">
        <v>6</v>
      </c>
      <c r="K78" s="19">
        <v>180</v>
      </c>
      <c r="L78" s="20">
        <v>44587</v>
      </c>
      <c r="M78" s="20">
        <v>44767</v>
      </c>
      <c r="N78" s="21">
        <v>15326400</v>
      </c>
      <c r="O78" s="22">
        <f t="shared" si="1"/>
        <v>2554400</v>
      </c>
      <c r="P78" s="13" t="s">
        <v>210</v>
      </c>
      <c r="Q78" s="23" t="s">
        <v>211</v>
      </c>
      <c r="R78" s="24" t="s">
        <v>212</v>
      </c>
      <c r="S78" s="19">
        <v>74</v>
      </c>
      <c r="T78" s="25">
        <v>15326400</v>
      </c>
    </row>
    <row r="79" spans="1:20" ht="15" customHeight="1" x14ac:dyDescent="0.25">
      <c r="A79" s="13" t="s">
        <v>369</v>
      </c>
      <c r="B79" s="13" t="s">
        <v>366</v>
      </c>
      <c r="C79" s="13">
        <v>8</v>
      </c>
      <c r="D79" s="13" t="s">
        <v>370</v>
      </c>
      <c r="E79" s="16" t="s">
        <v>128</v>
      </c>
      <c r="F79" s="64" t="s">
        <v>22</v>
      </c>
      <c r="G79" s="54">
        <v>44582</v>
      </c>
      <c r="H79" s="52" t="s">
        <v>371</v>
      </c>
      <c r="I79" s="54">
        <v>44582</v>
      </c>
      <c r="J79" s="53">
        <v>6</v>
      </c>
      <c r="K79" s="53">
        <v>180</v>
      </c>
      <c r="L79" s="54">
        <v>44585</v>
      </c>
      <c r="M79" s="54">
        <v>44765</v>
      </c>
      <c r="N79" s="55">
        <v>15326400</v>
      </c>
      <c r="O79" s="56">
        <f t="shared" si="1"/>
        <v>2554400</v>
      </c>
      <c r="P79" s="33" t="s">
        <v>210</v>
      </c>
      <c r="Q79" s="57" t="s">
        <v>211</v>
      </c>
      <c r="R79" s="58" t="s">
        <v>212</v>
      </c>
      <c r="S79" s="46">
        <v>71</v>
      </c>
      <c r="T79" s="47">
        <v>15326400</v>
      </c>
    </row>
    <row r="80" spans="1:20" ht="15" customHeight="1" x14ac:dyDescent="0.25">
      <c r="A80" s="13" t="s">
        <v>372</v>
      </c>
      <c r="B80" s="13" t="s">
        <v>366</v>
      </c>
      <c r="C80" s="13">
        <v>8</v>
      </c>
      <c r="D80" s="13" t="s">
        <v>373</v>
      </c>
      <c r="E80" s="16" t="s">
        <v>128</v>
      </c>
      <c r="F80" s="16" t="s">
        <v>22</v>
      </c>
      <c r="G80" s="17">
        <v>44585</v>
      </c>
      <c r="H80" s="18" t="s">
        <v>374</v>
      </c>
      <c r="I80" s="17">
        <v>44585</v>
      </c>
      <c r="J80" s="60">
        <v>6</v>
      </c>
      <c r="K80" s="60">
        <v>180</v>
      </c>
      <c r="L80" s="20">
        <v>44589</v>
      </c>
      <c r="M80" s="20">
        <v>44769</v>
      </c>
      <c r="N80" s="21">
        <v>15326400</v>
      </c>
      <c r="O80" s="22">
        <f t="shared" si="1"/>
        <v>2554400</v>
      </c>
      <c r="P80" s="13" t="s">
        <v>210</v>
      </c>
      <c r="Q80" s="62" t="s">
        <v>211</v>
      </c>
      <c r="R80" s="65" t="s">
        <v>212</v>
      </c>
      <c r="S80" s="19">
        <v>103</v>
      </c>
      <c r="T80" s="25">
        <v>15326400</v>
      </c>
    </row>
    <row r="81" spans="1:20" ht="15" customHeight="1" x14ac:dyDescent="0.25">
      <c r="A81" s="13" t="s">
        <v>375</v>
      </c>
      <c r="B81" s="13" t="s">
        <v>366</v>
      </c>
      <c r="C81" s="13">
        <v>8</v>
      </c>
      <c r="D81" s="13" t="s">
        <v>376</v>
      </c>
      <c r="E81" s="16" t="s">
        <v>128</v>
      </c>
      <c r="F81" s="16" t="s">
        <v>22</v>
      </c>
      <c r="G81" s="17">
        <v>44586</v>
      </c>
      <c r="H81" s="18" t="s">
        <v>377</v>
      </c>
      <c r="I81" s="17">
        <v>44586</v>
      </c>
      <c r="J81" s="60">
        <v>6</v>
      </c>
      <c r="K81" s="60">
        <v>180</v>
      </c>
      <c r="L81" s="20">
        <v>44593</v>
      </c>
      <c r="M81" s="20">
        <v>44773</v>
      </c>
      <c r="N81" s="21">
        <v>15326400</v>
      </c>
      <c r="O81" s="22">
        <f t="shared" si="1"/>
        <v>2554400</v>
      </c>
      <c r="P81" s="13" t="s">
        <v>210</v>
      </c>
      <c r="Q81" s="62" t="s">
        <v>211</v>
      </c>
      <c r="R81" s="65" t="s">
        <v>212</v>
      </c>
      <c r="S81" s="19">
        <v>152</v>
      </c>
      <c r="T81" s="25">
        <v>15326400</v>
      </c>
    </row>
    <row r="82" spans="1:20" ht="15" customHeight="1" x14ac:dyDescent="0.25">
      <c r="A82" s="13" t="s">
        <v>378</v>
      </c>
      <c r="B82" s="13" t="s">
        <v>366</v>
      </c>
      <c r="C82" s="13">
        <v>8</v>
      </c>
      <c r="D82" s="13" t="s">
        <v>379</v>
      </c>
      <c r="E82" s="16" t="s">
        <v>128</v>
      </c>
      <c r="F82" s="16" t="s">
        <v>22</v>
      </c>
      <c r="G82" s="17">
        <v>44587</v>
      </c>
      <c r="H82" s="18" t="s">
        <v>380</v>
      </c>
      <c r="I82" s="17">
        <v>44587</v>
      </c>
      <c r="J82" s="60">
        <v>6</v>
      </c>
      <c r="K82" s="60">
        <v>180</v>
      </c>
      <c r="L82" s="82">
        <v>44593</v>
      </c>
      <c r="M82" s="83">
        <v>44772</v>
      </c>
      <c r="N82" s="21">
        <v>15326400</v>
      </c>
      <c r="O82" s="22">
        <f t="shared" si="1"/>
        <v>2554400</v>
      </c>
      <c r="P82" s="13" t="s">
        <v>210</v>
      </c>
      <c r="Q82" s="62" t="s">
        <v>211</v>
      </c>
      <c r="R82" s="65" t="s">
        <v>212</v>
      </c>
      <c r="S82" s="19">
        <v>173</v>
      </c>
      <c r="T82" s="25">
        <v>15326400</v>
      </c>
    </row>
    <row r="83" spans="1:20" ht="15" customHeight="1" x14ac:dyDescent="0.25">
      <c r="A83" s="13" t="s">
        <v>381</v>
      </c>
      <c r="B83" s="13" t="s">
        <v>366</v>
      </c>
      <c r="C83" s="13">
        <v>8</v>
      </c>
      <c r="D83" s="13" t="s">
        <v>382</v>
      </c>
      <c r="E83" s="16" t="s">
        <v>128</v>
      </c>
      <c r="F83" s="16" t="s">
        <v>22</v>
      </c>
      <c r="G83" s="17">
        <v>44585</v>
      </c>
      <c r="H83" s="18" t="s">
        <v>383</v>
      </c>
      <c r="I83" s="17">
        <v>44585</v>
      </c>
      <c r="J83" s="60">
        <v>6</v>
      </c>
      <c r="K83" s="60">
        <v>180</v>
      </c>
      <c r="L83" s="82">
        <v>44588</v>
      </c>
      <c r="M83" s="83">
        <v>44768</v>
      </c>
      <c r="N83" s="21">
        <v>15326400</v>
      </c>
      <c r="O83" s="22">
        <f t="shared" si="1"/>
        <v>2554400</v>
      </c>
      <c r="P83" s="13" t="s">
        <v>210</v>
      </c>
      <c r="Q83" s="62" t="s">
        <v>211</v>
      </c>
      <c r="R83" s="65" t="s">
        <v>212</v>
      </c>
      <c r="S83" s="19">
        <v>79</v>
      </c>
      <c r="T83" s="25">
        <v>15326400</v>
      </c>
    </row>
    <row r="84" spans="1:20" ht="15" customHeight="1" x14ac:dyDescent="0.25">
      <c r="A84" s="13" t="s">
        <v>384</v>
      </c>
      <c r="B84" s="13" t="s">
        <v>366</v>
      </c>
      <c r="C84" s="13">
        <v>8</v>
      </c>
      <c r="D84" s="13" t="s">
        <v>385</v>
      </c>
      <c r="E84" s="16" t="s">
        <v>128</v>
      </c>
      <c r="F84" s="16" t="s">
        <v>22</v>
      </c>
      <c r="G84" s="20">
        <v>44582</v>
      </c>
      <c r="H84" s="18" t="s">
        <v>386</v>
      </c>
      <c r="I84" s="20">
        <v>44582</v>
      </c>
      <c r="J84" s="60">
        <v>6</v>
      </c>
      <c r="K84" s="60">
        <v>180</v>
      </c>
      <c r="L84" s="20">
        <v>44586</v>
      </c>
      <c r="M84" s="20">
        <v>44766</v>
      </c>
      <c r="N84" s="21">
        <v>15326400</v>
      </c>
      <c r="O84" s="22">
        <f t="shared" si="1"/>
        <v>2554400</v>
      </c>
      <c r="P84" s="13" t="s">
        <v>210</v>
      </c>
      <c r="Q84" s="62" t="s">
        <v>211</v>
      </c>
      <c r="R84" s="65" t="s">
        <v>212</v>
      </c>
      <c r="S84" s="19">
        <v>72</v>
      </c>
      <c r="T84" s="25">
        <v>15326400</v>
      </c>
    </row>
    <row r="85" spans="1:20" ht="15" customHeight="1" x14ac:dyDescent="0.25">
      <c r="A85" s="13" t="s">
        <v>387</v>
      </c>
      <c r="B85" s="13" t="s">
        <v>366</v>
      </c>
      <c r="C85" s="13">
        <v>8</v>
      </c>
      <c r="D85" s="13" t="s">
        <v>388</v>
      </c>
      <c r="E85" s="16" t="s">
        <v>128</v>
      </c>
      <c r="F85" s="16" t="s">
        <v>22</v>
      </c>
      <c r="G85" s="17">
        <v>44587</v>
      </c>
      <c r="H85" s="18" t="s">
        <v>389</v>
      </c>
      <c r="I85" s="17">
        <v>44587</v>
      </c>
      <c r="J85" s="60">
        <v>6</v>
      </c>
      <c r="K85" s="60">
        <v>180</v>
      </c>
      <c r="L85" s="20">
        <v>44596</v>
      </c>
      <c r="M85" s="20">
        <v>44776</v>
      </c>
      <c r="N85" s="21">
        <v>15326400</v>
      </c>
      <c r="O85" s="22">
        <f t="shared" si="1"/>
        <v>2554400</v>
      </c>
      <c r="P85" s="13" t="s">
        <v>210</v>
      </c>
      <c r="Q85" s="62" t="s">
        <v>211</v>
      </c>
      <c r="R85" s="65" t="s">
        <v>212</v>
      </c>
      <c r="S85" s="19">
        <v>166</v>
      </c>
      <c r="T85" s="25">
        <v>15326400</v>
      </c>
    </row>
    <row r="86" spans="1:20" ht="15" customHeight="1" x14ac:dyDescent="0.25">
      <c r="A86" s="13" t="s">
        <v>390</v>
      </c>
      <c r="B86" s="13" t="s">
        <v>391</v>
      </c>
      <c r="C86" s="13">
        <v>1</v>
      </c>
      <c r="D86" s="13" t="s">
        <v>392</v>
      </c>
      <c r="E86" s="16" t="s">
        <v>21</v>
      </c>
      <c r="F86" s="16" t="s">
        <v>22</v>
      </c>
      <c r="G86" s="17">
        <v>44586</v>
      </c>
      <c r="H86" s="18" t="s">
        <v>393</v>
      </c>
      <c r="I86" s="17">
        <v>44586</v>
      </c>
      <c r="J86" s="60">
        <v>6</v>
      </c>
      <c r="K86" s="60">
        <v>180</v>
      </c>
      <c r="L86" s="20">
        <v>44594</v>
      </c>
      <c r="M86" s="20">
        <v>44774</v>
      </c>
      <c r="N86" s="21">
        <v>40884000</v>
      </c>
      <c r="O86" s="22">
        <f t="shared" si="1"/>
        <v>6814000</v>
      </c>
      <c r="P86" s="13" t="s">
        <v>394</v>
      </c>
      <c r="Q86" s="62" t="s">
        <v>220</v>
      </c>
      <c r="R86" s="65" t="s">
        <v>72</v>
      </c>
      <c r="S86" s="19">
        <v>232</v>
      </c>
      <c r="T86" s="25">
        <v>40884000</v>
      </c>
    </row>
    <row r="87" spans="1:20" ht="15" customHeight="1" x14ac:dyDescent="0.25">
      <c r="A87" s="13" t="s">
        <v>395</v>
      </c>
      <c r="B87" s="13" t="s">
        <v>396</v>
      </c>
      <c r="C87" s="13">
        <v>2</v>
      </c>
      <c r="D87" s="13" t="s">
        <v>397</v>
      </c>
      <c r="E87" s="16" t="s">
        <v>67</v>
      </c>
      <c r="F87" s="64" t="s">
        <v>22</v>
      </c>
      <c r="G87" s="17">
        <v>44586</v>
      </c>
      <c r="H87" s="18" t="s">
        <v>398</v>
      </c>
      <c r="I87" s="17">
        <v>44586</v>
      </c>
      <c r="J87" s="60">
        <v>8</v>
      </c>
      <c r="K87" s="60">
        <v>240</v>
      </c>
      <c r="L87" s="20">
        <v>44594</v>
      </c>
      <c r="M87" s="20">
        <v>44835</v>
      </c>
      <c r="N87" s="21">
        <v>21600000</v>
      </c>
      <c r="O87" s="22">
        <f t="shared" si="1"/>
        <v>2700000</v>
      </c>
      <c r="P87" s="13" t="s">
        <v>399</v>
      </c>
      <c r="Q87" s="62" t="s">
        <v>400</v>
      </c>
      <c r="R87" s="65" t="s">
        <v>401</v>
      </c>
      <c r="S87" s="19">
        <v>167</v>
      </c>
      <c r="T87" s="25">
        <v>21600000</v>
      </c>
    </row>
    <row r="88" spans="1:20" ht="15" customHeight="1" x14ac:dyDescent="0.25">
      <c r="A88" s="13" t="s">
        <v>402</v>
      </c>
      <c r="B88" s="13" t="s">
        <v>403</v>
      </c>
      <c r="C88" s="13">
        <v>12</v>
      </c>
      <c r="D88" s="13" t="s">
        <v>404</v>
      </c>
      <c r="E88" s="16" t="s">
        <v>405</v>
      </c>
      <c r="F88" s="16" t="s">
        <v>22</v>
      </c>
      <c r="G88" s="17">
        <v>44589</v>
      </c>
      <c r="H88" s="18" t="s">
        <v>406</v>
      </c>
      <c r="I88" s="17">
        <v>44589</v>
      </c>
      <c r="J88" s="60">
        <v>6</v>
      </c>
      <c r="K88" s="60">
        <v>180</v>
      </c>
      <c r="L88" s="20">
        <v>44596</v>
      </c>
      <c r="M88" s="20">
        <v>44776</v>
      </c>
      <c r="N88" s="21">
        <v>14400000</v>
      </c>
      <c r="O88" s="22">
        <f t="shared" si="1"/>
        <v>2400000</v>
      </c>
      <c r="P88" s="13" t="s">
        <v>161</v>
      </c>
      <c r="Q88" s="62" t="s">
        <v>162</v>
      </c>
      <c r="R88" s="65" t="s">
        <v>163</v>
      </c>
      <c r="S88" s="19">
        <v>309</v>
      </c>
      <c r="T88" s="25">
        <v>14400000</v>
      </c>
    </row>
    <row r="89" spans="1:20" ht="15" customHeight="1" x14ac:dyDescent="0.25">
      <c r="A89" s="29" t="s">
        <v>407</v>
      </c>
      <c r="B89" s="29" t="s">
        <v>408</v>
      </c>
      <c r="C89" s="13">
        <v>1</v>
      </c>
      <c r="D89" s="29" t="s">
        <v>409</v>
      </c>
      <c r="E89" s="16" t="s">
        <v>67</v>
      </c>
      <c r="F89" s="16" t="s">
        <v>22</v>
      </c>
      <c r="G89" s="17">
        <v>44585</v>
      </c>
      <c r="H89" s="18" t="s">
        <v>410</v>
      </c>
      <c r="I89" s="17">
        <v>44585</v>
      </c>
      <c r="J89" s="60">
        <v>6</v>
      </c>
      <c r="K89" s="60">
        <v>180</v>
      </c>
      <c r="L89" s="20">
        <v>44588</v>
      </c>
      <c r="M89" s="20">
        <v>44768</v>
      </c>
      <c r="N89" s="21">
        <v>23484000</v>
      </c>
      <c r="O89" s="22">
        <f t="shared" si="1"/>
        <v>3914000</v>
      </c>
      <c r="P89" s="13" t="s">
        <v>411</v>
      </c>
      <c r="Q89" s="62" t="s">
        <v>412</v>
      </c>
      <c r="R89" s="65" t="s">
        <v>413</v>
      </c>
      <c r="S89" s="19">
        <v>112</v>
      </c>
      <c r="T89" s="25">
        <v>23484000</v>
      </c>
    </row>
    <row r="90" spans="1:20" ht="15" customHeight="1" x14ac:dyDescent="0.25">
      <c r="A90" s="13" t="s">
        <v>414</v>
      </c>
      <c r="B90" s="13" t="s">
        <v>415</v>
      </c>
      <c r="C90" s="16">
        <v>1</v>
      </c>
      <c r="D90" s="13" t="s">
        <v>416</v>
      </c>
      <c r="E90" s="32" t="s">
        <v>67</v>
      </c>
      <c r="F90" s="16" t="s">
        <v>22</v>
      </c>
      <c r="G90" s="20">
        <v>44582</v>
      </c>
      <c r="H90" s="18" t="s">
        <v>417</v>
      </c>
      <c r="I90" s="20">
        <v>44582</v>
      </c>
      <c r="J90" s="60">
        <v>6</v>
      </c>
      <c r="K90" s="60">
        <v>180</v>
      </c>
      <c r="L90" s="20">
        <v>44585</v>
      </c>
      <c r="M90" s="20">
        <v>44765</v>
      </c>
      <c r="N90" s="21">
        <v>30978000</v>
      </c>
      <c r="O90" s="22">
        <f t="shared" si="1"/>
        <v>5163000</v>
      </c>
      <c r="P90" s="13" t="s">
        <v>411</v>
      </c>
      <c r="Q90" s="62" t="s">
        <v>412</v>
      </c>
      <c r="R90" s="65" t="s">
        <v>413</v>
      </c>
      <c r="S90" s="19">
        <v>75</v>
      </c>
      <c r="T90" s="25">
        <v>30978000</v>
      </c>
    </row>
    <row r="91" spans="1:20" ht="15" customHeight="1" x14ac:dyDescent="0.25">
      <c r="A91" s="33" t="s">
        <v>418</v>
      </c>
      <c r="B91" s="33" t="s">
        <v>419</v>
      </c>
      <c r="C91" s="13">
        <v>2</v>
      </c>
      <c r="D91" s="33" t="s">
        <v>420</v>
      </c>
      <c r="E91" s="16" t="s">
        <v>67</v>
      </c>
      <c r="F91" s="16" t="s">
        <v>22</v>
      </c>
      <c r="G91" s="20">
        <v>44582</v>
      </c>
      <c r="H91" s="18" t="s">
        <v>421</v>
      </c>
      <c r="I91" s="20">
        <v>44582</v>
      </c>
      <c r="J91" s="60">
        <v>6</v>
      </c>
      <c r="K91" s="60">
        <v>180</v>
      </c>
      <c r="L91" s="20">
        <v>44587</v>
      </c>
      <c r="M91" s="20">
        <v>44767</v>
      </c>
      <c r="N91" s="21">
        <v>15326400</v>
      </c>
      <c r="O91" s="22">
        <f t="shared" si="1"/>
        <v>2554400</v>
      </c>
      <c r="P91" s="13" t="s">
        <v>422</v>
      </c>
      <c r="Q91" s="62" t="s">
        <v>423</v>
      </c>
      <c r="R91" s="65" t="s">
        <v>424</v>
      </c>
      <c r="S91" s="19">
        <v>73</v>
      </c>
      <c r="T91" s="25">
        <v>15326400</v>
      </c>
    </row>
    <row r="92" spans="1:20" ht="15" customHeight="1" x14ac:dyDescent="0.25">
      <c r="A92" s="13" t="s">
        <v>425</v>
      </c>
      <c r="B92" s="13" t="s">
        <v>311</v>
      </c>
      <c r="C92" s="13">
        <v>4</v>
      </c>
      <c r="D92" s="13" t="s">
        <v>426</v>
      </c>
      <c r="E92" s="16" t="s">
        <v>78</v>
      </c>
      <c r="F92" s="16" t="s">
        <v>22</v>
      </c>
      <c r="G92" s="17">
        <v>44585</v>
      </c>
      <c r="H92" s="18" t="s">
        <v>427</v>
      </c>
      <c r="I92" s="17">
        <v>44585</v>
      </c>
      <c r="J92" s="60">
        <v>6</v>
      </c>
      <c r="K92" s="60">
        <v>180</v>
      </c>
      <c r="L92" s="20">
        <v>44588</v>
      </c>
      <c r="M92" s="20">
        <v>44768</v>
      </c>
      <c r="N92" s="21">
        <v>16200000</v>
      </c>
      <c r="O92" s="22">
        <f t="shared" si="1"/>
        <v>2700000</v>
      </c>
      <c r="P92" s="13" t="s">
        <v>251</v>
      </c>
      <c r="Q92" s="62" t="s">
        <v>252</v>
      </c>
      <c r="R92" s="65" t="s">
        <v>253</v>
      </c>
      <c r="S92" s="19">
        <v>82</v>
      </c>
      <c r="T92" s="25">
        <v>16200000</v>
      </c>
    </row>
    <row r="93" spans="1:20" ht="15" customHeight="1" x14ac:dyDescent="0.25">
      <c r="A93" s="13" t="s">
        <v>428</v>
      </c>
      <c r="B93" s="13" t="s">
        <v>429</v>
      </c>
      <c r="C93" s="13">
        <v>1</v>
      </c>
      <c r="D93" s="13" t="s">
        <v>430</v>
      </c>
      <c r="E93" s="16" t="s">
        <v>54</v>
      </c>
      <c r="F93" s="16" t="s">
        <v>246</v>
      </c>
      <c r="G93" s="17">
        <v>44585</v>
      </c>
      <c r="H93" s="18" t="s">
        <v>431</v>
      </c>
      <c r="I93" s="17">
        <v>44585</v>
      </c>
      <c r="J93" s="60">
        <v>8</v>
      </c>
      <c r="K93" s="60">
        <v>240</v>
      </c>
      <c r="L93" s="20">
        <v>44587</v>
      </c>
      <c r="M93" s="20">
        <v>44829</v>
      </c>
      <c r="N93" s="21">
        <v>40000000</v>
      </c>
      <c r="O93" s="22">
        <f t="shared" si="1"/>
        <v>5000000</v>
      </c>
      <c r="P93" s="13" t="s">
        <v>432</v>
      </c>
      <c r="Q93" s="62" t="s">
        <v>433</v>
      </c>
      <c r="R93" s="65" t="s">
        <v>224</v>
      </c>
      <c r="S93" s="19">
        <v>94</v>
      </c>
      <c r="T93" s="25">
        <v>40000000</v>
      </c>
    </row>
    <row r="94" spans="1:20" ht="15" customHeight="1" x14ac:dyDescent="0.25">
      <c r="A94" s="13" t="s">
        <v>434</v>
      </c>
      <c r="B94" s="13" t="s">
        <v>435</v>
      </c>
      <c r="C94" s="13">
        <v>1</v>
      </c>
      <c r="D94" s="13" t="s">
        <v>436</v>
      </c>
      <c r="E94" s="16" t="s">
        <v>78</v>
      </c>
      <c r="F94" s="68" t="s">
        <v>246</v>
      </c>
      <c r="G94" s="85">
        <v>44588</v>
      </c>
      <c r="H94" s="70" t="s">
        <v>437</v>
      </c>
      <c r="I94" s="85">
        <v>44588</v>
      </c>
      <c r="J94" s="71">
        <v>11</v>
      </c>
      <c r="K94" s="71">
        <v>330</v>
      </c>
      <c r="L94" s="69">
        <v>44596</v>
      </c>
      <c r="M94" s="69">
        <v>44929</v>
      </c>
      <c r="N94" s="72">
        <v>84975000</v>
      </c>
      <c r="O94" s="73">
        <f t="shared" si="1"/>
        <v>7725000</v>
      </c>
      <c r="P94" s="29" t="s">
        <v>109</v>
      </c>
      <c r="Q94" s="74" t="s">
        <v>284</v>
      </c>
      <c r="R94" s="86" t="s">
        <v>285</v>
      </c>
      <c r="S94" s="37">
        <v>180</v>
      </c>
      <c r="T94" s="38">
        <v>84975000</v>
      </c>
    </row>
    <row r="95" spans="1:20" ht="15" customHeight="1" x14ac:dyDescent="0.25">
      <c r="A95" s="13" t="s">
        <v>438</v>
      </c>
      <c r="B95" s="13" t="s">
        <v>439</v>
      </c>
      <c r="C95" s="13">
        <v>1</v>
      </c>
      <c r="D95" s="13" t="s">
        <v>440</v>
      </c>
      <c r="E95" s="16" t="s">
        <v>78</v>
      </c>
      <c r="F95" s="13" t="s">
        <v>35</v>
      </c>
      <c r="G95" s="17">
        <v>44585</v>
      </c>
      <c r="H95" s="18" t="s">
        <v>441</v>
      </c>
      <c r="I95" s="17">
        <v>44585</v>
      </c>
      <c r="J95" s="19">
        <v>8</v>
      </c>
      <c r="K95" s="19">
        <v>240</v>
      </c>
      <c r="L95" s="20">
        <v>44588</v>
      </c>
      <c r="M95" s="20">
        <v>44830</v>
      </c>
      <c r="N95" s="21">
        <v>68227200</v>
      </c>
      <c r="O95" s="22">
        <f t="shared" si="1"/>
        <v>8528400</v>
      </c>
      <c r="P95" s="13" t="s">
        <v>216</v>
      </c>
      <c r="Q95" s="23" t="s">
        <v>116</v>
      </c>
      <c r="R95" s="26" t="s">
        <v>117</v>
      </c>
      <c r="S95" s="19">
        <v>84</v>
      </c>
      <c r="T95" s="25">
        <v>68227200</v>
      </c>
    </row>
    <row r="96" spans="1:20" ht="15" customHeight="1" x14ac:dyDescent="0.25">
      <c r="A96" s="13" t="s">
        <v>442</v>
      </c>
      <c r="B96" s="13" t="s">
        <v>443</v>
      </c>
      <c r="C96" s="13">
        <v>1</v>
      </c>
      <c r="D96" s="13" t="s">
        <v>117</v>
      </c>
      <c r="E96" s="16" t="s">
        <v>78</v>
      </c>
      <c r="F96" s="13" t="s">
        <v>35</v>
      </c>
      <c r="G96" s="17">
        <v>44585</v>
      </c>
      <c r="H96" s="18" t="s">
        <v>444</v>
      </c>
      <c r="I96" s="17">
        <v>44585</v>
      </c>
      <c r="J96" s="19">
        <v>8</v>
      </c>
      <c r="K96" s="19">
        <v>240</v>
      </c>
      <c r="L96" s="20">
        <v>44587</v>
      </c>
      <c r="M96" s="20">
        <v>44829</v>
      </c>
      <c r="N96" s="21">
        <v>78400000</v>
      </c>
      <c r="O96" s="22">
        <f t="shared" si="1"/>
        <v>9800000</v>
      </c>
      <c r="P96" s="13" t="s">
        <v>445</v>
      </c>
      <c r="Q96" s="23" t="s">
        <v>220</v>
      </c>
      <c r="R96" s="26" t="s">
        <v>72</v>
      </c>
      <c r="S96" s="19">
        <v>99</v>
      </c>
      <c r="T96" s="25">
        <v>78400000</v>
      </c>
    </row>
    <row r="97" spans="1:20" ht="15" customHeight="1" x14ac:dyDescent="0.25">
      <c r="A97" s="13" t="s">
        <v>446</v>
      </c>
      <c r="B97" s="13" t="s">
        <v>447</v>
      </c>
      <c r="C97" s="13">
        <v>1</v>
      </c>
      <c r="D97" s="13" t="s">
        <v>448</v>
      </c>
      <c r="E97" s="16" t="s">
        <v>78</v>
      </c>
      <c r="F97" s="13" t="s">
        <v>35</v>
      </c>
      <c r="G97" s="20">
        <v>44582</v>
      </c>
      <c r="H97" s="18" t="s">
        <v>449</v>
      </c>
      <c r="I97" s="20">
        <v>44582</v>
      </c>
      <c r="J97" s="19">
        <v>11</v>
      </c>
      <c r="K97" s="19">
        <v>330</v>
      </c>
      <c r="L97" s="17">
        <v>44586</v>
      </c>
      <c r="M97" s="17">
        <v>44919</v>
      </c>
      <c r="N97" s="21">
        <v>40788000</v>
      </c>
      <c r="O97" s="22">
        <f t="shared" si="1"/>
        <v>3708000</v>
      </c>
      <c r="P97" s="13" t="s">
        <v>450</v>
      </c>
      <c r="Q97" s="23" t="s">
        <v>252</v>
      </c>
      <c r="R97" s="26" t="s">
        <v>253</v>
      </c>
      <c r="S97" s="19">
        <v>77</v>
      </c>
      <c r="T97" s="25">
        <v>40788000</v>
      </c>
    </row>
    <row r="98" spans="1:20" ht="15" customHeight="1" x14ac:dyDescent="0.25">
      <c r="A98" s="13" t="s">
        <v>451</v>
      </c>
      <c r="B98" s="13" t="s">
        <v>452</v>
      </c>
      <c r="C98" s="13">
        <v>1</v>
      </c>
      <c r="D98" s="13" t="s">
        <v>124</v>
      </c>
      <c r="E98" s="16" t="s">
        <v>78</v>
      </c>
      <c r="F98" s="13" t="s">
        <v>22</v>
      </c>
      <c r="G98" s="17">
        <v>44585</v>
      </c>
      <c r="H98" s="18" t="s">
        <v>453</v>
      </c>
      <c r="I98" s="17">
        <v>44585</v>
      </c>
      <c r="J98" s="19">
        <v>6</v>
      </c>
      <c r="K98" s="19">
        <v>180</v>
      </c>
      <c r="L98" s="20">
        <v>44588</v>
      </c>
      <c r="M98" s="20">
        <v>44768</v>
      </c>
      <c r="N98" s="21">
        <v>54000000</v>
      </c>
      <c r="O98" s="22">
        <f t="shared" si="1"/>
        <v>9000000</v>
      </c>
      <c r="P98" s="13" t="s">
        <v>122</v>
      </c>
      <c r="Q98" s="23" t="s">
        <v>220</v>
      </c>
      <c r="R98" s="24" t="s">
        <v>72</v>
      </c>
      <c r="S98" s="19">
        <v>88</v>
      </c>
      <c r="T98" s="25">
        <v>54000000</v>
      </c>
    </row>
    <row r="99" spans="1:20" ht="15" customHeight="1" x14ac:dyDescent="0.25">
      <c r="A99" s="13" t="s">
        <v>454</v>
      </c>
      <c r="B99" s="13" t="s">
        <v>455</v>
      </c>
      <c r="C99" s="13">
        <v>2</v>
      </c>
      <c r="D99" s="13" t="s">
        <v>306</v>
      </c>
      <c r="E99" s="16" t="s">
        <v>78</v>
      </c>
      <c r="F99" s="13" t="s">
        <v>22</v>
      </c>
      <c r="G99" s="17">
        <v>44585</v>
      </c>
      <c r="H99" s="18" t="s">
        <v>456</v>
      </c>
      <c r="I99" s="17">
        <v>44585</v>
      </c>
      <c r="J99" s="19">
        <v>8</v>
      </c>
      <c r="K99" s="19">
        <v>240</v>
      </c>
      <c r="L99" s="20">
        <v>44587</v>
      </c>
      <c r="M99" s="20">
        <v>44829</v>
      </c>
      <c r="N99" s="21">
        <v>65920000</v>
      </c>
      <c r="O99" s="22">
        <f t="shared" si="1"/>
        <v>8240000</v>
      </c>
      <c r="P99" s="13" t="s">
        <v>298</v>
      </c>
      <c r="Q99" s="23" t="s">
        <v>299</v>
      </c>
      <c r="R99" s="24" t="s">
        <v>300</v>
      </c>
      <c r="S99" s="19">
        <v>83</v>
      </c>
      <c r="T99" s="25">
        <v>65920000</v>
      </c>
    </row>
    <row r="100" spans="1:20" ht="15" customHeight="1" x14ac:dyDescent="0.25">
      <c r="A100" s="13" t="s">
        <v>457</v>
      </c>
      <c r="B100" s="13" t="s">
        <v>455</v>
      </c>
      <c r="C100" s="13">
        <v>2</v>
      </c>
      <c r="D100" s="13" t="s">
        <v>458</v>
      </c>
      <c r="E100" s="16" t="s">
        <v>78</v>
      </c>
      <c r="F100" s="13" t="s">
        <v>35</v>
      </c>
      <c r="G100" s="17">
        <v>44586</v>
      </c>
      <c r="H100" s="18" t="s">
        <v>459</v>
      </c>
      <c r="I100" s="17">
        <v>44586</v>
      </c>
      <c r="J100" s="19">
        <v>8</v>
      </c>
      <c r="K100" s="19">
        <v>240</v>
      </c>
      <c r="L100" s="20">
        <v>44595</v>
      </c>
      <c r="M100" s="20">
        <v>44836</v>
      </c>
      <c r="N100" s="21">
        <v>65920000</v>
      </c>
      <c r="O100" s="22">
        <f t="shared" si="1"/>
        <v>8240000</v>
      </c>
      <c r="P100" s="13" t="s">
        <v>460</v>
      </c>
      <c r="Q100" s="23" t="s">
        <v>461</v>
      </c>
      <c r="R100" s="87" t="s">
        <v>462</v>
      </c>
      <c r="S100" s="19">
        <v>135</v>
      </c>
      <c r="T100" s="25">
        <v>65920000</v>
      </c>
    </row>
    <row r="101" spans="1:20" ht="15" customHeight="1" x14ac:dyDescent="0.25">
      <c r="A101" s="13" t="s">
        <v>463</v>
      </c>
      <c r="B101" s="13" t="s">
        <v>464</v>
      </c>
      <c r="C101" s="13">
        <v>1</v>
      </c>
      <c r="D101" s="13" t="s">
        <v>465</v>
      </c>
      <c r="E101" s="16" t="s">
        <v>78</v>
      </c>
      <c r="F101" s="13" t="s">
        <v>35</v>
      </c>
      <c r="G101" s="17">
        <v>44585</v>
      </c>
      <c r="H101" s="18" t="s">
        <v>466</v>
      </c>
      <c r="I101" s="17">
        <v>44585</v>
      </c>
      <c r="J101" s="19">
        <v>11</v>
      </c>
      <c r="K101" s="19">
        <v>330</v>
      </c>
      <c r="L101" s="76">
        <v>44587</v>
      </c>
      <c r="M101" s="76">
        <v>44920</v>
      </c>
      <c r="N101" s="21">
        <v>40700000</v>
      </c>
      <c r="O101" s="22">
        <f t="shared" si="1"/>
        <v>3700000</v>
      </c>
      <c r="P101" s="13" t="s">
        <v>37</v>
      </c>
      <c r="Q101" s="23" t="s">
        <v>38</v>
      </c>
      <c r="R101" s="26" t="s">
        <v>39</v>
      </c>
      <c r="S101" s="19">
        <v>96</v>
      </c>
      <c r="T101" s="25">
        <v>40700000</v>
      </c>
    </row>
    <row r="102" spans="1:20" ht="15" customHeight="1" x14ac:dyDescent="0.25">
      <c r="A102" s="13" t="s">
        <v>467</v>
      </c>
      <c r="B102" s="13" t="s">
        <v>468</v>
      </c>
      <c r="C102" s="13">
        <v>1</v>
      </c>
      <c r="D102" s="13" t="s">
        <v>469</v>
      </c>
      <c r="E102" s="16" t="s">
        <v>67</v>
      </c>
      <c r="F102" s="13" t="s">
        <v>35</v>
      </c>
      <c r="G102" s="17">
        <v>44587</v>
      </c>
      <c r="H102" s="18" t="s">
        <v>470</v>
      </c>
      <c r="I102" s="17">
        <v>44587</v>
      </c>
      <c r="J102" s="19">
        <v>8</v>
      </c>
      <c r="K102" s="19">
        <v>240</v>
      </c>
      <c r="L102" s="76">
        <v>44596</v>
      </c>
      <c r="M102" s="76">
        <v>44837</v>
      </c>
      <c r="N102" s="21">
        <v>49440000</v>
      </c>
      <c r="O102" s="22">
        <f t="shared" si="1"/>
        <v>6180000</v>
      </c>
      <c r="P102" s="13" t="s">
        <v>290</v>
      </c>
      <c r="Q102" s="23" t="s">
        <v>471</v>
      </c>
      <c r="R102" s="26" t="s">
        <v>288</v>
      </c>
      <c r="S102" s="19">
        <v>181</v>
      </c>
      <c r="T102" s="25">
        <v>49400000</v>
      </c>
    </row>
    <row r="103" spans="1:20" ht="15" customHeight="1" x14ac:dyDescent="0.25">
      <c r="A103" s="13" t="s">
        <v>472</v>
      </c>
      <c r="B103" s="13" t="s">
        <v>234</v>
      </c>
      <c r="C103" s="13">
        <v>3</v>
      </c>
      <c r="D103" s="13" t="s">
        <v>473</v>
      </c>
      <c r="E103" s="16" t="s">
        <v>54</v>
      </c>
      <c r="F103" s="13" t="s">
        <v>22</v>
      </c>
      <c r="G103" s="17">
        <v>44585</v>
      </c>
      <c r="H103" s="18" t="s">
        <v>474</v>
      </c>
      <c r="I103" s="17">
        <v>44585</v>
      </c>
      <c r="J103" s="19">
        <v>6</v>
      </c>
      <c r="K103" s="19">
        <v>180</v>
      </c>
      <c r="L103" s="76">
        <v>44589</v>
      </c>
      <c r="M103" s="76">
        <v>44769</v>
      </c>
      <c r="N103" s="21">
        <v>21000000</v>
      </c>
      <c r="O103" s="22">
        <f t="shared" si="1"/>
        <v>3500000</v>
      </c>
      <c r="P103" s="13" t="s">
        <v>171</v>
      </c>
      <c r="Q103" s="23" t="s">
        <v>177</v>
      </c>
      <c r="R103" s="24" t="s">
        <v>178</v>
      </c>
      <c r="S103" s="19">
        <v>110</v>
      </c>
      <c r="T103" s="25">
        <v>21000000</v>
      </c>
    </row>
    <row r="104" spans="1:20" ht="15" customHeight="1" x14ac:dyDescent="0.25">
      <c r="A104" s="13" t="s">
        <v>475</v>
      </c>
      <c r="B104" s="13" t="s">
        <v>234</v>
      </c>
      <c r="C104" s="13">
        <v>3</v>
      </c>
      <c r="D104" s="13" t="s">
        <v>476</v>
      </c>
      <c r="E104" s="16" t="s">
        <v>54</v>
      </c>
      <c r="F104" s="13" t="s">
        <v>22</v>
      </c>
      <c r="G104" s="17">
        <v>44585</v>
      </c>
      <c r="H104" s="18" t="s">
        <v>477</v>
      </c>
      <c r="I104" s="17">
        <v>44585</v>
      </c>
      <c r="J104" s="19">
        <v>6</v>
      </c>
      <c r="K104" s="19">
        <v>180</v>
      </c>
      <c r="L104" s="76">
        <v>44586</v>
      </c>
      <c r="M104" s="76">
        <v>44766</v>
      </c>
      <c r="N104" s="21">
        <v>21000000</v>
      </c>
      <c r="O104" s="22">
        <f t="shared" si="1"/>
        <v>3500000</v>
      </c>
      <c r="P104" s="13" t="s">
        <v>171</v>
      </c>
      <c r="Q104" s="23" t="s">
        <v>177</v>
      </c>
      <c r="R104" s="24" t="s">
        <v>178</v>
      </c>
      <c r="S104" s="19">
        <v>87</v>
      </c>
      <c r="T104" s="25">
        <v>21000000</v>
      </c>
    </row>
    <row r="105" spans="1:20" ht="15" customHeight="1" x14ac:dyDescent="0.25">
      <c r="A105" s="13" t="s">
        <v>478</v>
      </c>
      <c r="B105" s="13" t="s">
        <v>33</v>
      </c>
      <c r="C105" s="13">
        <v>14</v>
      </c>
      <c r="D105" s="13" t="s">
        <v>479</v>
      </c>
      <c r="E105" s="16" t="s">
        <v>114</v>
      </c>
      <c r="F105" s="13" t="s">
        <v>35</v>
      </c>
      <c r="G105" s="20">
        <v>44582</v>
      </c>
      <c r="H105" s="18" t="s">
        <v>480</v>
      </c>
      <c r="I105" s="20">
        <v>44582</v>
      </c>
      <c r="J105" s="19">
        <v>8</v>
      </c>
      <c r="K105" s="19">
        <v>240</v>
      </c>
      <c r="L105" s="20">
        <v>44586</v>
      </c>
      <c r="M105" s="20">
        <v>44828</v>
      </c>
      <c r="N105" s="21">
        <v>44000000</v>
      </c>
      <c r="O105" s="22">
        <f t="shared" si="1"/>
        <v>5500000</v>
      </c>
      <c r="P105" s="13" t="s">
        <v>37</v>
      </c>
      <c r="Q105" s="23" t="s">
        <v>38</v>
      </c>
      <c r="R105" s="26" t="s">
        <v>39</v>
      </c>
      <c r="S105" s="19">
        <v>76</v>
      </c>
      <c r="T105" s="25">
        <v>44000000</v>
      </c>
    </row>
    <row r="106" spans="1:20" ht="15" customHeight="1" x14ac:dyDescent="0.25">
      <c r="A106" s="13" t="s">
        <v>481</v>
      </c>
      <c r="B106" s="13" t="s">
        <v>33</v>
      </c>
      <c r="C106" s="13">
        <v>14</v>
      </c>
      <c r="D106" s="13" t="s">
        <v>482</v>
      </c>
      <c r="E106" s="16" t="s">
        <v>114</v>
      </c>
      <c r="F106" s="64" t="s">
        <v>22</v>
      </c>
      <c r="G106" s="20">
        <v>44607</v>
      </c>
      <c r="H106" s="13" t="s">
        <v>483</v>
      </c>
      <c r="I106" s="17">
        <v>44589</v>
      </c>
      <c r="J106" s="19">
        <v>8</v>
      </c>
      <c r="K106" s="19">
        <v>240</v>
      </c>
      <c r="L106" s="20">
        <v>44595</v>
      </c>
      <c r="M106" s="20">
        <v>44836</v>
      </c>
      <c r="N106" s="21">
        <v>44000000</v>
      </c>
      <c r="O106" s="22">
        <f t="shared" si="1"/>
        <v>5500000</v>
      </c>
      <c r="P106" s="13" t="s">
        <v>37</v>
      </c>
      <c r="Q106" s="23" t="s">
        <v>38</v>
      </c>
      <c r="R106" s="24" t="s">
        <v>39</v>
      </c>
      <c r="S106" s="19">
        <v>380</v>
      </c>
      <c r="T106" s="25">
        <v>44000000</v>
      </c>
    </row>
    <row r="107" spans="1:20" ht="15" customHeight="1" x14ac:dyDescent="0.25">
      <c r="A107" s="13" t="s">
        <v>484</v>
      </c>
      <c r="B107" s="13" t="s">
        <v>485</v>
      </c>
      <c r="C107" s="13">
        <v>4</v>
      </c>
      <c r="D107" s="13" t="s">
        <v>486</v>
      </c>
      <c r="E107" s="16" t="s">
        <v>67</v>
      </c>
      <c r="F107" s="64" t="s">
        <v>22</v>
      </c>
      <c r="G107" s="17">
        <v>44595</v>
      </c>
      <c r="H107" s="18" t="s">
        <v>487</v>
      </c>
      <c r="I107" s="17">
        <v>44589</v>
      </c>
      <c r="J107" s="19">
        <v>8</v>
      </c>
      <c r="K107" s="19">
        <v>240</v>
      </c>
      <c r="L107" s="17">
        <v>44596</v>
      </c>
      <c r="M107" s="17">
        <v>44837</v>
      </c>
      <c r="N107" s="21">
        <v>20800000</v>
      </c>
      <c r="O107" s="22">
        <f t="shared" si="1"/>
        <v>2600000</v>
      </c>
      <c r="P107" s="13" t="s">
        <v>290</v>
      </c>
      <c r="Q107" s="23" t="s">
        <v>471</v>
      </c>
      <c r="R107" s="24" t="s">
        <v>288</v>
      </c>
      <c r="S107" s="19">
        <v>353</v>
      </c>
      <c r="T107" s="25">
        <v>20800000</v>
      </c>
    </row>
    <row r="108" spans="1:20" ht="15" customHeight="1" x14ac:dyDescent="0.25">
      <c r="A108" s="13" t="s">
        <v>488</v>
      </c>
      <c r="B108" s="13" t="s">
        <v>485</v>
      </c>
      <c r="C108" s="13">
        <v>4</v>
      </c>
      <c r="D108" s="13" t="s">
        <v>489</v>
      </c>
      <c r="E108" s="16" t="s">
        <v>67</v>
      </c>
      <c r="F108" s="64" t="s">
        <v>22</v>
      </c>
      <c r="G108" s="17">
        <v>44589</v>
      </c>
      <c r="H108" s="18" t="s">
        <v>490</v>
      </c>
      <c r="I108" s="17">
        <v>44589</v>
      </c>
      <c r="J108" s="19">
        <v>8</v>
      </c>
      <c r="K108" s="19">
        <v>240</v>
      </c>
      <c r="L108" s="76">
        <v>44596</v>
      </c>
      <c r="M108" s="76">
        <v>44837</v>
      </c>
      <c r="N108" s="21">
        <v>20800000</v>
      </c>
      <c r="O108" s="22">
        <f t="shared" si="1"/>
        <v>2600000</v>
      </c>
      <c r="P108" s="13" t="s">
        <v>290</v>
      </c>
      <c r="Q108" s="23" t="s">
        <v>471</v>
      </c>
      <c r="R108" s="24" t="s">
        <v>288</v>
      </c>
      <c r="S108" s="19">
        <v>290</v>
      </c>
      <c r="T108" s="25">
        <v>20800000</v>
      </c>
    </row>
    <row r="109" spans="1:20" ht="15" customHeight="1" x14ac:dyDescent="0.25">
      <c r="A109" s="13" t="s">
        <v>491</v>
      </c>
      <c r="B109" s="13" t="s">
        <v>485</v>
      </c>
      <c r="C109" s="13">
        <v>4</v>
      </c>
      <c r="D109" s="13" t="s">
        <v>492</v>
      </c>
      <c r="E109" s="16" t="s">
        <v>67</v>
      </c>
      <c r="F109" s="13" t="s">
        <v>35</v>
      </c>
      <c r="G109" s="17">
        <v>44589</v>
      </c>
      <c r="H109" s="18" t="s">
        <v>493</v>
      </c>
      <c r="I109" s="17">
        <v>44589</v>
      </c>
      <c r="J109" s="19">
        <v>8</v>
      </c>
      <c r="K109" s="19">
        <v>240</v>
      </c>
      <c r="L109" s="76">
        <v>44596</v>
      </c>
      <c r="M109" s="76">
        <v>44837</v>
      </c>
      <c r="N109" s="21">
        <v>20800000</v>
      </c>
      <c r="O109" s="22">
        <f t="shared" si="1"/>
        <v>2600000</v>
      </c>
      <c r="P109" s="13" t="s">
        <v>290</v>
      </c>
      <c r="Q109" s="23" t="s">
        <v>471</v>
      </c>
      <c r="R109" s="26" t="s">
        <v>288</v>
      </c>
      <c r="S109" s="19">
        <v>300</v>
      </c>
      <c r="T109" s="25">
        <v>20800000</v>
      </c>
    </row>
    <row r="110" spans="1:20" ht="15" customHeight="1" x14ac:dyDescent="0.25">
      <c r="A110" s="13" t="s">
        <v>494</v>
      </c>
      <c r="B110" s="13" t="s">
        <v>33</v>
      </c>
      <c r="C110" s="13">
        <v>14</v>
      </c>
      <c r="D110" s="13" t="s">
        <v>495</v>
      </c>
      <c r="E110" s="16" t="s">
        <v>114</v>
      </c>
      <c r="F110" s="13" t="s">
        <v>35</v>
      </c>
      <c r="G110" s="17">
        <v>44585</v>
      </c>
      <c r="H110" s="18" t="s">
        <v>496</v>
      </c>
      <c r="I110" s="17">
        <v>44585</v>
      </c>
      <c r="J110" s="19">
        <v>8</v>
      </c>
      <c r="K110" s="19">
        <v>240</v>
      </c>
      <c r="L110" s="76">
        <v>44586</v>
      </c>
      <c r="M110" s="76">
        <v>44828</v>
      </c>
      <c r="N110" s="21">
        <v>44000000</v>
      </c>
      <c r="O110" s="22">
        <f t="shared" si="1"/>
        <v>5500000</v>
      </c>
      <c r="P110" s="13" t="s">
        <v>37</v>
      </c>
      <c r="Q110" s="23" t="s">
        <v>38</v>
      </c>
      <c r="R110" s="26" t="s">
        <v>39</v>
      </c>
      <c r="S110" s="19">
        <v>80</v>
      </c>
      <c r="T110" s="25">
        <v>44000000</v>
      </c>
    </row>
    <row r="111" spans="1:20" ht="15" customHeight="1" x14ac:dyDescent="0.25">
      <c r="A111" s="13" t="s">
        <v>497</v>
      </c>
      <c r="B111" s="13" t="s">
        <v>185</v>
      </c>
      <c r="C111" s="13">
        <v>10</v>
      </c>
      <c r="D111" s="13" t="s">
        <v>498</v>
      </c>
      <c r="E111" s="16" t="s">
        <v>54</v>
      </c>
      <c r="F111" s="13" t="s">
        <v>22</v>
      </c>
      <c r="G111" s="17">
        <v>44589</v>
      </c>
      <c r="H111" s="18" t="s">
        <v>499</v>
      </c>
      <c r="I111" s="17">
        <v>44589</v>
      </c>
      <c r="J111" s="19">
        <v>6</v>
      </c>
      <c r="K111" s="19">
        <v>180</v>
      </c>
      <c r="L111" s="17">
        <v>44594</v>
      </c>
      <c r="M111" s="17">
        <v>44774</v>
      </c>
      <c r="N111" s="21">
        <v>14400000</v>
      </c>
      <c r="O111" s="22">
        <f t="shared" si="1"/>
        <v>2400000</v>
      </c>
      <c r="P111" s="13" t="s">
        <v>24</v>
      </c>
      <c r="Q111" s="23" t="s">
        <v>25</v>
      </c>
      <c r="R111" s="24" t="s">
        <v>26</v>
      </c>
      <c r="S111" s="19">
        <v>306</v>
      </c>
      <c r="T111" s="25">
        <v>14400000</v>
      </c>
    </row>
    <row r="112" spans="1:20" ht="15" customHeight="1" x14ac:dyDescent="0.25">
      <c r="A112" s="13" t="s">
        <v>500</v>
      </c>
      <c r="B112" s="13" t="s">
        <v>501</v>
      </c>
      <c r="C112" s="13">
        <v>14</v>
      </c>
      <c r="D112" s="13" t="s">
        <v>502</v>
      </c>
      <c r="E112" s="16" t="s">
        <v>67</v>
      </c>
      <c r="F112" s="13" t="s">
        <v>22</v>
      </c>
      <c r="G112" s="17">
        <v>44586</v>
      </c>
      <c r="H112" s="18" t="s">
        <v>503</v>
      </c>
      <c r="I112" s="17">
        <v>44586</v>
      </c>
      <c r="J112" s="19">
        <v>6</v>
      </c>
      <c r="K112" s="19">
        <v>180</v>
      </c>
      <c r="L112" s="76">
        <v>44595</v>
      </c>
      <c r="M112" s="76">
        <v>44775</v>
      </c>
      <c r="N112" s="21">
        <v>33000000</v>
      </c>
      <c r="O112" s="22">
        <f t="shared" si="1"/>
        <v>5500000</v>
      </c>
      <c r="P112" s="13" t="s">
        <v>37</v>
      </c>
      <c r="Q112" s="23" t="s">
        <v>38</v>
      </c>
      <c r="R112" s="24" t="s">
        <v>39</v>
      </c>
      <c r="S112" s="19">
        <v>153</v>
      </c>
      <c r="T112" s="25">
        <v>33000000</v>
      </c>
    </row>
    <row r="113" spans="1:20" ht="15" customHeight="1" x14ac:dyDescent="0.25">
      <c r="A113" s="13" t="s">
        <v>504</v>
      </c>
      <c r="B113" s="13" t="s">
        <v>501</v>
      </c>
      <c r="C113" s="13">
        <v>14</v>
      </c>
      <c r="D113" s="13" t="s">
        <v>505</v>
      </c>
      <c r="E113" s="16" t="s">
        <v>67</v>
      </c>
      <c r="F113" s="13" t="s">
        <v>22</v>
      </c>
      <c r="G113" s="17">
        <v>44586</v>
      </c>
      <c r="H113" s="18" t="s">
        <v>506</v>
      </c>
      <c r="I113" s="17">
        <v>44586</v>
      </c>
      <c r="J113" s="19">
        <v>6</v>
      </c>
      <c r="K113" s="19">
        <v>180</v>
      </c>
      <c r="L113" s="76">
        <v>44597</v>
      </c>
      <c r="M113" s="76">
        <v>44777</v>
      </c>
      <c r="N113" s="21">
        <v>33000000</v>
      </c>
      <c r="O113" s="22">
        <f t="shared" si="1"/>
        <v>5500000</v>
      </c>
      <c r="P113" s="13" t="s">
        <v>37</v>
      </c>
      <c r="Q113" s="23" t="s">
        <v>38</v>
      </c>
      <c r="R113" s="24" t="s">
        <v>39</v>
      </c>
      <c r="S113" s="19">
        <v>154</v>
      </c>
      <c r="T113" s="25">
        <v>33000000</v>
      </c>
    </row>
    <row r="114" spans="1:20" s="6" customFormat="1" ht="15" customHeight="1" x14ac:dyDescent="0.25">
      <c r="A114" s="24" t="s">
        <v>507</v>
      </c>
      <c r="B114" s="13" t="s">
        <v>508</v>
      </c>
      <c r="C114" s="24">
        <v>1</v>
      </c>
      <c r="D114" s="24" t="s">
        <v>509</v>
      </c>
      <c r="E114" s="88" t="s">
        <v>510</v>
      </c>
      <c r="F114" s="13" t="s">
        <v>35</v>
      </c>
      <c r="G114" s="20">
        <v>44743</v>
      </c>
      <c r="H114" s="15" t="s">
        <v>511</v>
      </c>
      <c r="I114" s="20">
        <v>44743</v>
      </c>
      <c r="J114" s="19">
        <v>12</v>
      </c>
      <c r="K114" s="89">
        <v>360</v>
      </c>
      <c r="L114" s="76">
        <v>44746</v>
      </c>
      <c r="M114" s="76">
        <v>45110</v>
      </c>
      <c r="N114" s="21">
        <v>16251192</v>
      </c>
      <c r="O114" s="22">
        <f t="shared" si="1"/>
        <v>1354266</v>
      </c>
      <c r="P114" s="15" t="s">
        <v>62</v>
      </c>
      <c r="Q114" s="23" t="s">
        <v>512</v>
      </c>
      <c r="R114" s="26" t="s">
        <v>60</v>
      </c>
      <c r="S114" s="19">
        <v>1205</v>
      </c>
      <c r="T114" s="25">
        <v>16251192</v>
      </c>
    </row>
    <row r="115" spans="1:20" ht="15" customHeight="1" x14ac:dyDescent="0.25">
      <c r="A115" s="13" t="s">
        <v>513</v>
      </c>
      <c r="B115" s="13" t="s">
        <v>501</v>
      </c>
      <c r="C115" s="13">
        <v>14</v>
      </c>
      <c r="D115" s="13" t="s">
        <v>514</v>
      </c>
      <c r="E115" s="16" t="s">
        <v>67</v>
      </c>
      <c r="F115" s="29" t="s">
        <v>22</v>
      </c>
      <c r="G115" s="85">
        <v>44586</v>
      </c>
      <c r="H115" s="70" t="s">
        <v>515</v>
      </c>
      <c r="I115" s="85">
        <v>44586</v>
      </c>
      <c r="J115" s="37">
        <v>6</v>
      </c>
      <c r="K115" s="37">
        <v>180</v>
      </c>
      <c r="L115" s="90">
        <v>44595</v>
      </c>
      <c r="M115" s="90">
        <v>44775</v>
      </c>
      <c r="N115" s="72">
        <v>33000000</v>
      </c>
      <c r="O115" s="73">
        <f t="shared" si="1"/>
        <v>5500000</v>
      </c>
      <c r="P115" s="29" t="s">
        <v>37</v>
      </c>
      <c r="Q115" s="91" t="s">
        <v>38</v>
      </c>
      <c r="R115" s="92" t="s">
        <v>39</v>
      </c>
      <c r="S115" s="37">
        <v>155</v>
      </c>
      <c r="T115" s="38">
        <v>33000000</v>
      </c>
    </row>
    <row r="116" spans="1:20" ht="15" customHeight="1" x14ac:dyDescent="0.25">
      <c r="A116" s="13" t="s">
        <v>516</v>
      </c>
      <c r="B116" s="13" t="s">
        <v>501</v>
      </c>
      <c r="C116" s="13">
        <v>14</v>
      </c>
      <c r="D116" s="13" t="s">
        <v>517</v>
      </c>
      <c r="E116" s="16" t="s">
        <v>67</v>
      </c>
      <c r="F116" s="13" t="s">
        <v>22</v>
      </c>
      <c r="G116" s="17">
        <v>44586</v>
      </c>
      <c r="H116" s="18" t="s">
        <v>518</v>
      </c>
      <c r="I116" s="17">
        <v>44586</v>
      </c>
      <c r="J116" s="19">
        <v>6</v>
      </c>
      <c r="K116" s="19">
        <v>180</v>
      </c>
      <c r="L116" s="76">
        <v>44595</v>
      </c>
      <c r="M116" s="76">
        <v>44775</v>
      </c>
      <c r="N116" s="21">
        <v>33000000</v>
      </c>
      <c r="O116" s="22">
        <f t="shared" si="1"/>
        <v>5500000</v>
      </c>
      <c r="P116" s="13" t="s">
        <v>37</v>
      </c>
      <c r="Q116" s="23" t="s">
        <v>38</v>
      </c>
      <c r="R116" s="24" t="s">
        <v>39</v>
      </c>
      <c r="S116" s="19">
        <v>156</v>
      </c>
      <c r="T116" s="25">
        <v>33000000</v>
      </c>
    </row>
    <row r="117" spans="1:20" ht="15" customHeight="1" x14ac:dyDescent="0.25">
      <c r="A117" s="13" t="s">
        <v>519</v>
      </c>
      <c r="B117" s="13" t="s">
        <v>501</v>
      </c>
      <c r="C117" s="13">
        <v>14</v>
      </c>
      <c r="D117" s="13" t="s">
        <v>520</v>
      </c>
      <c r="E117" s="16" t="s">
        <v>67</v>
      </c>
      <c r="F117" s="13" t="s">
        <v>22</v>
      </c>
      <c r="G117" s="17">
        <v>44586</v>
      </c>
      <c r="H117" s="18" t="s">
        <v>521</v>
      </c>
      <c r="I117" s="17">
        <v>44586</v>
      </c>
      <c r="J117" s="19">
        <v>6</v>
      </c>
      <c r="K117" s="19">
        <v>180</v>
      </c>
      <c r="L117" s="76">
        <v>44589</v>
      </c>
      <c r="M117" s="76">
        <v>44769</v>
      </c>
      <c r="N117" s="21">
        <v>33000000</v>
      </c>
      <c r="O117" s="22">
        <f t="shared" si="1"/>
        <v>5500000</v>
      </c>
      <c r="P117" s="13" t="s">
        <v>37</v>
      </c>
      <c r="Q117" s="23" t="s">
        <v>38</v>
      </c>
      <c r="R117" s="24" t="s">
        <v>39</v>
      </c>
      <c r="S117" s="19">
        <v>157</v>
      </c>
      <c r="T117" s="25">
        <v>33000000</v>
      </c>
    </row>
    <row r="118" spans="1:20" ht="15" customHeight="1" x14ac:dyDescent="0.25">
      <c r="A118" s="13" t="s">
        <v>522</v>
      </c>
      <c r="B118" s="13" t="s">
        <v>523</v>
      </c>
      <c r="C118" s="13">
        <v>1</v>
      </c>
      <c r="D118" s="13" t="s">
        <v>524</v>
      </c>
      <c r="E118" s="16" t="s">
        <v>114</v>
      </c>
      <c r="F118" s="13" t="s">
        <v>246</v>
      </c>
      <c r="G118" s="17">
        <v>44587</v>
      </c>
      <c r="H118" s="18" t="s">
        <v>525</v>
      </c>
      <c r="I118" s="17">
        <v>44587</v>
      </c>
      <c r="J118" s="19">
        <v>11</v>
      </c>
      <c r="K118" s="19">
        <v>330</v>
      </c>
      <c r="L118" s="76">
        <v>44597</v>
      </c>
      <c r="M118" s="76">
        <v>44930</v>
      </c>
      <c r="N118" s="21">
        <v>77583000</v>
      </c>
      <c r="O118" s="22">
        <f t="shared" si="1"/>
        <v>7053000</v>
      </c>
      <c r="P118" s="28" t="s">
        <v>526</v>
      </c>
      <c r="Q118" s="93" t="s">
        <v>527</v>
      </c>
      <c r="R118" s="24" t="s">
        <v>440</v>
      </c>
      <c r="S118" s="19">
        <v>182</v>
      </c>
      <c r="T118" s="25">
        <v>77583000</v>
      </c>
    </row>
    <row r="119" spans="1:20" ht="15" customHeight="1" x14ac:dyDescent="0.25">
      <c r="A119" s="13" t="s">
        <v>528</v>
      </c>
      <c r="B119" s="13" t="s">
        <v>529</v>
      </c>
      <c r="C119" s="13">
        <v>3</v>
      </c>
      <c r="D119" s="13" t="s">
        <v>530</v>
      </c>
      <c r="E119" s="16" t="s">
        <v>67</v>
      </c>
      <c r="F119" s="13" t="s">
        <v>35</v>
      </c>
      <c r="G119" s="17">
        <v>44586</v>
      </c>
      <c r="H119" s="18" t="s">
        <v>531</v>
      </c>
      <c r="I119" s="17">
        <v>44586</v>
      </c>
      <c r="J119" s="19">
        <v>11</v>
      </c>
      <c r="K119" s="19">
        <v>330</v>
      </c>
      <c r="L119" s="76">
        <v>44596</v>
      </c>
      <c r="M119" s="76">
        <v>44929</v>
      </c>
      <c r="N119" s="21">
        <v>60500000</v>
      </c>
      <c r="O119" s="22">
        <f t="shared" si="1"/>
        <v>5500000</v>
      </c>
      <c r="P119" s="13" t="s">
        <v>290</v>
      </c>
      <c r="Q119" s="23" t="s">
        <v>471</v>
      </c>
      <c r="R119" s="26" t="s">
        <v>288</v>
      </c>
      <c r="S119" s="19">
        <v>164</v>
      </c>
      <c r="T119" s="25">
        <v>60500000</v>
      </c>
    </row>
    <row r="120" spans="1:20" ht="15" customHeight="1" x14ac:dyDescent="0.25">
      <c r="A120" s="13" t="s">
        <v>532</v>
      </c>
      <c r="B120" s="13" t="s">
        <v>485</v>
      </c>
      <c r="C120" s="13">
        <v>4</v>
      </c>
      <c r="D120" s="13" t="s">
        <v>533</v>
      </c>
      <c r="E120" s="16" t="s">
        <v>67</v>
      </c>
      <c r="F120" s="13" t="s">
        <v>22</v>
      </c>
      <c r="G120" s="17">
        <v>44589</v>
      </c>
      <c r="H120" s="18" t="s">
        <v>534</v>
      </c>
      <c r="I120" s="17">
        <v>44589</v>
      </c>
      <c r="J120" s="19">
        <v>8</v>
      </c>
      <c r="K120" s="19">
        <v>240</v>
      </c>
      <c r="L120" s="76">
        <v>44596</v>
      </c>
      <c r="M120" s="76">
        <v>44837</v>
      </c>
      <c r="N120" s="21">
        <v>20800000</v>
      </c>
      <c r="O120" s="22">
        <f t="shared" si="1"/>
        <v>2600000</v>
      </c>
      <c r="P120" s="13" t="s">
        <v>290</v>
      </c>
      <c r="Q120" s="23" t="s">
        <v>471</v>
      </c>
      <c r="R120" s="24" t="s">
        <v>288</v>
      </c>
      <c r="S120" s="19">
        <v>317</v>
      </c>
      <c r="T120" s="25">
        <v>20800000</v>
      </c>
    </row>
    <row r="121" spans="1:20" ht="15" customHeight="1" x14ac:dyDescent="0.25">
      <c r="A121" s="13" t="s">
        <v>535</v>
      </c>
      <c r="B121" s="24" t="s">
        <v>536</v>
      </c>
      <c r="C121" s="13">
        <v>1</v>
      </c>
      <c r="D121" s="13" t="s">
        <v>537</v>
      </c>
      <c r="E121" s="16" t="s">
        <v>128</v>
      </c>
      <c r="F121" s="13" t="s">
        <v>22</v>
      </c>
      <c r="G121" s="17">
        <v>44588</v>
      </c>
      <c r="H121" s="18" t="s">
        <v>538</v>
      </c>
      <c r="I121" s="17">
        <v>44588</v>
      </c>
      <c r="J121" s="19">
        <v>8</v>
      </c>
      <c r="K121" s="19">
        <v>240</v>
      </c>
      <c r="L121" s="76">
        <v>44594</v>
      </c>
      <c r="M121" s="76">
        <v>44835</v>
      </c>
      <c r="N121" s="21">
        <v>25448000</v>
      </c>
      <c r="O121" s="22">
        <f t="shared" si="1"/>
        <v>3181000</v>
      </c>
      <c r="P121" s="13" t="s">
        <v>85</v>
      </c>
      <c r="Q121" s="23" t="s">
        <v>539</v>
      </c>
      <c r="R121" s="24" t="s">
        <v>83</v>
      </c>
      <c r="S121" s="19">
        <v>240</v>
      </c>
      <c r="T121" s="25">
        <v>25448000</v>
      </c>
    </row>
    <row r="122" spans="1:20" ht="15" customHeight="1" x14ac:dyDescent="0.25">
      <c r="A122" s="13" t="s">
        <v>540</v>
      </c>
      <c r="B122" s="24" t="s">
        <v>189</v>
      </c>
      <c r="C122" s="13">
        <v>3</v>
      </c>
      <c r="D122" s="13" t="s">
        <v>249</v>
      </c>
      <c r="E122" s="16" t="s">
        <v>67</v>
      </c>
      <c r="F122" s="13" t="s">
        <v>541</v>
      </c>
      <c r="G122" s="17">
        <v>44587</v>
      </c>
      <c r="H122" s="18" t="s">
        <v>542</v>
      </c>
      <c r="I122" s="17">
        <v>44587</v>
      </c>
      <c r="J122" s="19">
        <v>8</v>
      </c>
      <c r="K122" s="19">
        <v>240</v>
      </c>
      <c r="L122" s="76">
        <v>44588</v>
      </c>
      <c r="M122" s="76">
        <v>44830</v>
      </c>
      <c r="N122" s="21">
        <v>31200000</v>
      </c>
      <c r="O122" s="22">
        <f t="shared" si="1"/>
        <v>3900000</v>
      </c>
      <c r="P122" s="13" t="s">
        <v>70</v>
      </c>
      <c r="Q122" s="23" t="s">
        <v>71</v>
      </c>
      <c r="R122" s="26" t="s">
        <v>72</v>
      </c>
      <c r="S122" s="19">
        <v>168</v>
      </c>
      <c r="T122" s="25">
        <v>31200000</v>
      </c>
    </row>
    <row r="123" spans="1:20" ht="15" customHeight="1" x14ac:dyDescent="0.25">
      <c r="A123" s="13" t="s">
        <v>544</v>
      </c>
      <c r="B123" s="24" t="s">
        <v>545</v>
      </c>
      <c r="C123" s="13">
        <v>1</v>
      </c>
      <c r="D123" s="18" t="s">
        <v>322</v>
      </c>
      <c r="E123" s="16" t="s">
        <v>67</v>
      </c>
      <c r="F123" s="13" t="s">
        <v>22</v>
      </c>
      <c r="G123" s="17">
        <v>44587</v>
      </c>
      <c r="H123" s="18" t="s">
        <v>546</v>
      </c>
      <c r="I123" s="17">
        <v>44587</v>
      </c>
      <c r="J123" s="19">
        <v>8</v>
      </c>
      <c r="K123" s="19">
        <v>240</v>
      </c>
      <c r="L123" s="76">
        <v>44594</v>
      </c>
      <c r="M123" s="76">
        <v>44835</v>
      </c>
      <c r="N123" s="21">
        <v>32795200</v>
      </c>
      <c r="O123" s="22">
        <f t="shared" si="1"/>
        <v>4099400</v>
      </c>
      <c r="P123" s="13" t="s">
        <v>460</v>
      </c>
      <c r="Q123" s="23" t="s">
        <v>547</v>
      </c>
      <c r="R123" s="24" t="s">
        <v>282</v>
      </c>
      <c r="S123" s="19">
        <v>174</v>
      </c>
      <c r="T123" s="25">
        <v>32795200</v>
      </c>
    </row>
    <row r="124" spans="1:20" ht="15" customHeight="1" x14ac:dyDescent="0.25">
      <c r="A124" s="13" t="s">
        <v>548</v>
      </c>
      <c r="B124" s="24" t="s">
        <v>549</v>
      </c>
      <c r="C124" s="13">
        <v>1</v>
      </c>
      <c r="D124" s="13" t="s">
        <v>550</v>
      </c>
      <c r="E124" s="16" t="s">
        <v>114</v>
      </c>
      <c r="F124" s="13" t="s">
        <v>22</v>
      </c>
      <c r="G124" s="17">
        <v>44589</v>
      </c>
      <c r="H124" s="18" t="s">
        <v>551</v>
      </c>
      <c r="I124" s="17">
        <v>44589</v>
      </c>
      <c r="J124" s="19">
        <v>6</v>
      </c>
      <c r="K124" s="19">
        <v>180</v>
      </c>
      <c r="L124" s="76">
        <v>44594</v>
      </c>
      <c r="M124" s="76">
        <v>44774</v>
      </c>
      <c r="N124" s="21">
        <v>27084000</v>
      </c>
      <c r="O124" s="22">
        <f t="shared" si="1"/>
        <v>4514000</v>
      </c>
      <c r="P124" s="13" t="s">
        <v>122</v>
      </c>
      <c r="Q124" s="23" t="s">
        <v>123</v>
      </c>
      <c r="R124" s="24" t="s">
        <v>124</v>
      </c>
      <c r="S124" s="19">
        <v>311</v>
      </c>
      <c r="T124" s="25">
        <v>27084000</v>
      </c>
    </row>
    <row r="125" spans="1:20" ht="15" customHeight="1" x14ac:dyDescent="0.25">
      <c r="A125" s="13" t="s">
        <v>552</v>
      </c>
      <c r="B125" s="24" t="s">
        <v>549</v>
      </c>
      <c r="C125" s="13">
        <v>3</v>
      </c>
      <c r="D125" s="13" t="s">
        <v>553</v>
      </c>
      <c r="E125" s="16" t="s">
        <v>54</v>
      </c>
      <c r="F125" s="13" t="s">
        <v>35</v>
      </c>
      <c r="G125" s="17">
        <v>44589</v>
      </c>
      <c r="H125" s="18" t="s">
        <v>554</v>
      </c>
      <c r="I125" s="17">
        <v>44589</v>
      </c>
      <c r="J125" s="19">
        <v>11</v>
      </c>
      <c r="K125" s="19">
        <v>330</v>
      </c>
      <c r="L125" s="76">
        <v>44594</v>
      </c>
      <c r="M125" s="76">
        <v>44927</v>
      </c>
      <c r="N125" s="21">
        <v>73700000</v>
      </c>
      <c r="O125" s="22">
        <f t="shared" si="1"/>
        <v>6700000</v>
      </c>
      <c r="P125" s="13" t="s">
        <v>122</v>
      </c>
      <c r="Q125" s="23" t="s">
        <v>123</v>
      </c>
      <c r="R125" s="26" t="s">
        <v>124</v>
      </c>
      <c r="S125" s="19">
        <v>400</v>
      </c>
      <c r="T125" s="25">
        <v>73700000</v>
      </c>
    </row>
    <row r="126" spans="1:20" ht="15" customHeight="1" x14ac:dyDescent="0.25">
      <c r="A126" s="13" t="s">
        <v>555</v>
      </c>
      <c r="B126" s="13" t="s">
        <v>556</v>
      </c>
      <c r="C126" s="13">
        <v>1</v>
      </c>
      <c r="D126" s="13" t="s">
        <v>557</v>
      </c>
      <c r="E126" s="16" t="s">
        <v>67</v>
      </c>
      <c r="F126" s="13" t="s">
        <v>35</v>
      </c>
      <c r="G126" s="17">
        <v>44587</v>
      </c>
      <c r="H126" s="18" t="s">
        <v>558</v>
      </c>
      <c r="I126" s="17">
        <v>44587</v>
      </c>
      <c r="J126" s="19">
        <v>8</v>
      </c>
      <c r="K126" s="19">
        <v>240</v>
      </c>
      <c r="L126" s="76">
        <v>44596</v>
      </c>
      <c r="M126" s="76">
        <v>44837</v>
      </c>
      <c r="N126" s="21">
        <v>56000000</v>
      </c>
      <c r="O126" s="22">
        <f t="shared" si="1"/>
        <v>7000000</v>
      </c>
      <c r="P126" s="28" t="s">
        <v>559</v>
      </c>
      <c r="Q126" s="23" t="s">
        <v>138</v>
      </c>
      <c r="R126" s="26" t="s">
        <v>139</v>
      </c>
      <c r="S126" s="19">
        <v>175</v>
      </c>
      <c r="T126" s="25">
        <v>56000000</v>
      </c>
    </row>
    <row r="127" spans="1:20" ht="15" customHeight="1" x14ac:dyDescent="0.25">
      <c r="A127" s="13" t="s">
        <v>560</v>
      </c>
      <c r="B127" s="13" t="s">
        <v>106</v>
      </c>
      <c r="C127" s="13">
        <v>15</v>
      </c>
      <c r="D127" s="13" t="s">
        <v>561</v>
      </c>
      <c r="E127" s="40" t="s">
        <v>152</v>
      </c>
      <c r="F127" s="13" t="s">
        <v>22</v>
      </c>
      <c r="G127" s="17">
        <v>44585</v>
      </c>
      <c r="H127" s="18" t="s">
        <v>562</v>
      </c>
      <c r="I127" s="17">
        <v>44585</v>
      </c>
      <c r="J127" s="19">
        <v>6</v>
      </c>
      <c r="K127" s="19">
        <v>180</v>
      </c>
      <c r="L127" s="76">
        <v>44590</v>
      </c>
      <c r="M127" s="76">
        <v>44770</v>
      </c>
      <c r="N127" s="21">
        <v>14400000</v>
      </c>
      <c r="O127" s="22">
        <f t="shared" si="1"/>
        <v>2400000</v>
      </c>
      <c r="P127" s="13" t="s">
        <v>109</v>
      </c>
      <c r="Q127" s="23" t="s">
        <v>110</v>
      </c>
      <c r="R127" s="24" t="s">
        <v>111</v>
      </c>
      <c r="S127" s="19">
        <v>114</v>
      </c>
      <c r="T127" s="25">
        <v>14400000</v>
      </c>
    </row>
    <row r="128" spans="1:20" ht="15" customHeight="1" x14ac:dyDescent="0.25">
      <c r="A128" s="13" t="s">
        <v>563</v>
      </c>
      <c r="B128" s="13" t="s">
        <v>106</v>
      </c>
      <c r="C128" s="13">
        <v>15</v>
      </c>
      <c r="D128" s="13" t="s">
        <v>564</v>
      </c>
      <c r="E128" s="40" t="s">
        <v>152</v>
      </c>
      <c r="F128" s="29" t="s">
        <v>22</v>
      </c>
      <c r="G128" s="85">
        <v>44585</v>
      </c>
      <c r="H128" s="70" t="s">
        <v>565</v>
      </c>
      <c r="I128" s="85">
        <v>44585</v>
      </c>
      <c r="J128" s="37">
        <v>6</v>
      </c>
      <c r="K128" s="37">
        <v>180</v>
      </c>
      <c r="L128" s="90">
        <v>44587</v>
      </c>
      <c r="M128" s="90">
        <v>44767</v>
      </c>
      <c r="N128" s="72">
        <v>14400000</v>
      </c>
      <c r="O128" s="73">
        <f t="shared" si="1"/>
        <v>2400000</v>
      </c>
      <c r="P128" s="29" t="s">
        <v>109</v>
      </c>
      <c r="Q128" s="91" t="s">
        <v>110</v>
      </c>
      <c r="R128" s="92" t="s">
        <v>111</v>
      </c>
      <c r="S128" s="37">
        <v>92</v>
      </c>
      <c r="T128" s="38">
        <v>14400000</v>
      </c>
    </row>
    <row r="129" spans="1:20" ht="15" customHeight="1" x14ac:dyDescent="0.25">
      <c r="A129" s="13" t="s">
        <v>566</v>
      </c>
      <c r="B129" s="13" t="s">
        <v>106</v>
      </c>
      <c r="C129" s="13">
        <v>15</v>
      </c>
      <c r="D129" s="13" t="s">
        <v>567</v>
      </c>
      <c r="E129" s="40" t="s">
        <v>152</v>
      </c>
      <c r="F129" s="13" t="s">
        <v>22</v>
      </c>
      <c r="G129" s="17">
        <v>44585</v>
      </c>
      <c r="H129" s="18" t="s">
        <v>568</v>
      </c>
      <c r="I129" s="17">
        <v>44585</v>
      </c>
      <c r="J129" s="19">
        <v>6</v>
      </c>
      <c r="K129" s="19">
        <v>180</v>
      </c>
      <c r="L129" s="76">
        <v>44587</v>
      </c>
      <c r="M129" s="76">
        <v>44767</v>
      </c>
      <c r="N129" s="21">
        <v>14400000</v>
      </c>
      <c r="O129" s="22">
        <f t="shared" si="1"/>
        <v>2400000</v>
      </c>
      <c r="P129" s="13" t="s">
        <v>109</v>
      </c>
      <c r="Q129" s="23" t="s">
        <v>110</v>
      </c>
      <c r="R129" s="24" t="s">
        <v>111</v>
      </c>
      <c r="S129" s="19">
        <v>97</v>
      </c>
      <c r="T129" s="25">
        <v>14400000</v>
      </c>
    </row>
    <row r="130" spans="1:20" ht="15" customHeight="1" x14ac:dyDescent="0.25">
      <c r="A130" s="13" t="s">
        <v>569</v>
      </c>
      <c r="B130" s="13" t="s">
        <v>570</v>
      </c>
      <c r="C130" s="13">
        <v>1</v>
      </c>
      <c r="D130" s="13" t="s">
        <v>571</v>
      </c>
      <c r="E130" s="16" t="s">
        <v>54</v>
      </c>
      <c r="F130" s="13" t="s">
        <v>35</v>
      </c>
      <c r="G130" s="17">
        <v>44588</v>
      </c>
      <c r="H130" s="18" t="s">
        <v>572</v>
      </c>
      <c r="I130" s="17">
        <v>44588</v>
      </c>
      <c r="J130" s="19">
        <v>8</v>
      </c>
      <c r="K130" s="19">
        <v>240</v>
      </c>
      <c r="L130" s="76">
        <v>44596</v>
      </c>
      <c r="M130" s="76">
        <v>44837</v>
      </c>
      <c r="N130" s="21">
        <v>41296000</v>
      </c>
      <c r="O130" s="22">
        <f t="shared" si="1"/>
        <v>5162000</v>
      </c>
      <c r="P130" s="13" t="s">
        <v>573</v>
      </c>
      <c r="Q130" s="23" t="s">
        <v>56</v>
      </c>
      <c r="R130" s="26" t="s">
        <v>57</v>
      </c>
      <c r="S130" s="19">
        <v>176</v>
      </c>
      <c r="T130" s="25">
        <v>41296000</v>
      </c>
    </row>
    <row r="131" spans="1:20" ht="15" customHeight="1" x14ac:dyDescent="0.25">
      <c r="A131" s="13" t="s">
        <v>574</v>
      </c>
      <c r="B131" s="13" t="s">
        <v>106</v>
      </c>
      <c r="C131" s="13">
        <v>15</v>
      </c>
      <c r="D131" s="13" t="s">
        <v>575</v>
      </c>
      <c r="E131" s="40" t="s">
        <v>152</v>
      </c>
      <c r="F131" s="13" t="s">
        <v>22</v>
      </c>
      <c r="G131" s="17">
        <v>44585</v>
      </c>
      <c r="H131" s="18" t="s">
        <v>576</v>
      </c>
      <c r="I131" s="17">
        <v>44585</v>
      </c>
      <c r="J131" s="19">
        <v>6</v>
      </c>
      <c r="K131" s="19">
        <v>180</v>
      </c>
      <c r="L131" s="76">
        <v>44587</v>
      </c>
      <c r="M131" s="76">
        <v>44767</v>
      </c>
      <c r="N131" s="21">
        <v>14400000</v>
      </c>
      <c r="O131" s="22">
        <f t="shared" ref="O131:O194" si="2">N131/J131</f>
        <v>2400000</v>
      </c>
      <c r="P131" s="13" t="s">
        <v>109</v>
      </c>
      <c r="Q131" s="23" t="s">
        <v>110</v>
      </c>
      <c r="R131" s="24" t="s">
        <v>111</v>
      </c>
      <c r="S131" s="19">
        <v>98</v>
      </c>
      <c r="T131" s="25">
        <v>14400000</v>
      </c>
    </row>
    <row r="132" spans="1:20" ht="15" customHeight="1" x14ac:dyDescent="0.25">
      <c r="A132" s="13" t="s">
        <v>577</v>
      </c>
      <c r="B132" s="13" t="s">
        <v>106</v>
      </c>
      <c r="C132" s="13">
        <v>15</v>
      </c>
      <c r="D132" s="13" t="s">
        <v>578</v>
      </c>
      <c r="E132" s="40" t="s">
        <v>152</v>
      </c>
      <c r="F132" s="13" t="s">
        <v>22</v>
      </c>
      <c r="G132" s="17">
        <v>44587</v>
      </c>
      <c r="H132" s="18" t="s">
        <v>579</v>
      </c>
      <c r="I132" s="17">
        <v>44587</v>
      </c>
      <c r="J132" s="19">
        <v>6</v>
      </c>
      <c r="K132" s="19">
        <v>180</v>
      </c>
      <c r="L132" s="41">
        <v>44590</v>
      </c>
      <c r="M132" s="41">
        <v>44770</v>
      </c>
      <c r="N132" s="21">
        <v>14400000</v>
      </c>
      <c r="O132" s="22">
        <f t="shared" si="2"/>
        <v>2400000</v>
      </c>
      <c r="P132" s="13" t="s">
        <v>109</v>
      </c>
      <c r="Q132" s="23" t="s">
        <v>110</v>
      </c>
      <c r="R132" s="24" t="s">
        <v>111</v>
      </c>
      <c r="S132" s="19">
        <v>177</v>
      </c>
      <c r="T132" s="25">
        <v>14400000</v>
      </c>
    </row>
    <row r="133" spans="1:20" ht="15" customHeight="1" x14ac:dyDescent="0.25">
      <c r="A133" s="13" t="s">
        <v>580</v>
      </c>
      <c r="B133" s="13" t="s">
        <v>106</v>
      </c>
      <c r="C133" s="13">
        <v>15</v>
      </c>
      <c r="D133" s="13" t="s">
        <v>581</v>
      </c>
      <c r="E133" s="40" t="s">
        <v>152</v>
      </c>
      <c r="F133" s="13" t="s">
        <v>22</v>
      </c>
      <c r="G133" s="17">
        <v>44585</v>
      </c>
      <c r="H133" s="18" t="s">
        <v>582</v>
      </c>
      <c r="I133" s="17">
        <v>44585</v>
      </c>
      <c r="J133" s="19">
        <v>6</v>
      </c>
      <c r="K133" s="19">
        <v>180</v>
      </c>
      <c r="L133" s="76">
        <v>44587</v>
      </c>
      <c r="M133" s="76">
        <v>44767</v>
      </c>
      <c r="N133" s="21">
        <v>14400000</v>
      </c>
      <c r="O133" s="22">
        <f t="shared" si="2"/>
        <v>2400000</v>
      </c>
      <c r="P133" s="13" t="s">
        <v>109</v>
      </c>
      <c r="Q133" s="23" t="s">
        <v>110</v>
      </c>
      <c r="R133" s="24" t="s">
        <v>111</v>
      </c>
      <c r="S133" s="19">
        <v>91</v>
      </c>
      <c r="T133" s="25">
        <v>14400000</v>
      </c>
    </row>
    <row r="134" spans="1:20" ht="15" customHeight="1" x14ac:dyDescent="0.25">
      <c r="A134" s="13" t="s">
        <v>583</v>
      </c>
      <c r="B134" s="13" t="s">
        <v>106</v>
      </c>
      <c r="C134" s="13">
        <v>15</v>
      </c>
      <c r="D134" s="13" t="s">
        <v>584</v>
      </c>
      <c r="E134" s="40" t="s">
        <v>152</v>
      </c>
      <c r="F134" s="13" t="s">
        <v>22</v>
      </c>
      <c r="G134" s="17">
        <v>44585</v>
      </c>
      <c r="H134" s="18" t="s">
        <v>585</v>
      </c>
      <c r="I134" s="17">
        <v>44585</v>
      </c>
      <c r="J134" s="19">
        <v>6</v>
      </c>
      <c r="K134" s="19">
        <v>180</v>
      </c>
      <c r="L134" s="76">
        <v>44587</v>
      </c>
      <c r="M134" s="76">
        <v>44767</v>
      </c>
      <c r="N134" s="21">
        <v>14400000</v>
      </c>
      <c r="O134" s="22">
        <f t="shared" si="2"/>
        <v>2400000</v>
      </c>
      <c r="P134" s="13" t="s">
        <v>109</v>
      </c>
      <c r="Q134" s="23" t="s">
        <v>110</v>
      </c>
      <c r="R134" s="24" t="s">
        <v>111</v>
      </c>
      <c r="S134" s="19">
        <v>93</v>
      </c>
      <c r="T134" s="25">
        <v>14400000</v>
      </c>
    </row>
    <row r="135" spans="1:20" ht="15" customHeight="1" x14ac:dyDescent="0.25">
      <c r="A135" s="13" t="s">
        <v>586</v>
      </c>
      <c r="B135" s="13" t="s">
        <v>106</v>
      </c>
      <c r="C135" s="13">
        <v>15</v>
      </c>
      <c r="D135" s="13" t="s">
        <v>587</v>
      </c>
      <c r="E135" s="40" t="s">
        <v>152</v>
      </c>
      <c r="F135" s="13" t="s">
        <v>22</v>
      </c>
      <c r="G135" s="17">
        <v>44585</v>
      </c>
      <c r="H135" s="18" t="s">
        <v>588</v>
      </c>
      <c r="I135" s="17">
        <v>44585</v>
      </c>
      <c r="J135" s="19">
        <v>6</v>
      </c>
      <c r="K135" s="19">
        <v>180</v>
      </c>
      <c r="L135" s="76">
        <v>44590</v>
      </c>
      <c r="M135" s="76">
        <v>44770</v>
      </c>
      <c r="N135" s="21">
        <v>14400000</v>
      </c>
      <c r="O135" s="22">
        <f t="shared" si="2"/>
        <v>2400000</v>
      </c>
      <c r="P135" s="13" t="s">
        <v>109</v>
      </c>
      <c r="Q135" s="23" t="s">
        <v>110</v>
      </c>
      <c r="R135" s="24" t="s">
        <v>111</v>
      </c>
      <c r="S135" s="19">
        <v>118</v>
      </c>
      <c r="T135" s="25">
        <v>14400000</v>
      </c>
    </row>
    <row r="136" spans="1:20" ht="15" customHeight="1" x14ac:dyDescent="0.25">
      <c r="A136" s="13" t="s">
        <v>589</v>
      </c>
      <c r="B136" s="13" t="s">
        <v>590</v>
      </c>
      <c r="C136" s="13">
        <v>6</v>
      </c>
      <c r="D136" s="13" t="s">
        <v>591</v>
      </c>
      <c r="E136" s="16" t="s">
        <v>21</v>
      </c>
      <c r="F136" s="13" t="s">
        <v>22</v>
      </c>
      <c r="G136" s="17">
        <v>44585</v>
      </c>
      <c r="H136" s="18" t="s">
        <v>592</v>
      </c>
      <c r="I136" s="17">
        <v>44585</v>
      </c>
      <c r="J136" s="19">
        <v>6</v>
      </c>
      <c r="K136" s="19">
        <v>180</v>
      </c>
      <c r="L136" s="20">
        <v>44588</v>
      </c>
      <c r="M136" s="20">
        <v>44768</v>
      </c>
      <c r="N136" s="21">
        <v>15000000</v>
      </c>
      <c r="O136" s="22">
        <f t="shared" si="2"/>
        <v>2500000</v>
      </c>
      <c r="P136" s="13" t="s">
        <v>450</v>
      </c>
      <c r="Q136" s="23" t="s">
        <v>252</v>
      </c>
      <c r="R136" s="24" t="s">
        <v>253</v>
      </c>
      <c r="S136" s="19">
        <v>90</v>
      </c>
      <c r="T136" s="21">
        <v>15000000</v>
      </c>
    </row>
    <row r="137" spans="1:20" ht="15" customHeight="1" x14ac:dyDescent="0.25">
      <c r="A137" s="13" t="s">
        <v>593</v>
      </c>
      <c r="B137" s="13" t="s">
        <v>590</v>
      </c>
      <c r="C137" s="13">
        <v>6</v>
      </c>
      <c r="D137" s="13" t="s">
        <v>594</v>
      </c>
      <c r="E137" s="16" t="s">
        <v>21</v>
      </c>
      <c r="F137" s="13" t="s">
        <v>22</v>
      </c>
      <c r="G137" s="17">
        <v>44585</v>
      </c>
      <c r="H137" s="18" t="s">
        <v>595</v>
      </c>
      <c r="I137" s="17">
        <v>44585</v>
      </c>
      <c r="J137" s="19">
        <v>6</v>
      </c>
      <c r="K137" s="19">
        <v>180</v>
      </c>
      <c r="L137" s="41">
        <v>44594</v>
      </c>
      <c r="M137" s="94">
        <v>44774</v>
      </c>
      <c r="N137" s="21">
        <v>15000000</v>
      </c>
      <c r="O137" s="22">
        <f t="shared" si="2"/>
        <v>2500000</v>
      </c>
      <c r="P137" s="13" t="s">
        <v>450</v>
      </c>
      <c r="Q137" s="23" t="s">
        <v>252</v>
      </c>
      <c r="R137" s="24" t="s">
        <v>253</v>
      </c>
      <c r="S137" s="19">
        <v>119</v>
      </c>
      <c r="T137" s="21">
        <v>15000000</v>
      </c>
    </row>
    <row r="138" spans="1:20" ht="15" customHeight="1" x14ac:dyDescent="0.25">
      <c r="A138" s="13" t="s">
        <v>596</v>
      </c>
      <c r="B138" s="13" t="s">
        <v>529</v>
      </c>
      <c r="C138" s="13">
        <v>3</v>
      </c>
      <c r="D138" s="13" t="s">
        <v>597</v>
      </c>
      <c r="E138" s="16" t="s">
        <v>21</v>
      </c>
      <c r="F138" s="13" t="s">
        <v>22</v>
      </c>
      <c r="G138" s="17">
        <v>44585</v>
      </c>
      <c r="H138" s="18" t="s">
        <v>598</v>
      </c>
      <c r="I138" s="17">
        <v>44585</v>
      </c>
      <c r="J138" s="19">
        <v>8</v>
      </c>
      <c r="K138" s="19">
        <v>240</v>
      </c>
      <c r="L138" s="20">
        <v>44589</v>
      </c>
      <c r="M138" s="20">
        <v>44831</v>
      </c>
      <c r="N138" s="21">
        <v>44000000</v>
      </c>
      <c r="O138" s="22">
        <f t="shared" si="2"/>
        <v>5500000</v>
      </c>
      <c r="P138" s="13" t="s">
        <v>290</v>
      </c>
      <c r="Q138" s="23" t="s">
        <v>471</v>
      </c>
      <c r="R138" s="24" t="s">
        <v>288</v>
      </c>
      <c r="S138" s="19">
        <v>111</v>
      </c>
      <c r="T138" s="21">
        <v>44000000</v>
      </c>
    </row>
    <row r="139" spans="1:20" ht="15" customHeight="1" x14ac:dyDescent="0.25">
      <c r="A139" s="13" t="s">
        <v>599</v>
      </c>
      <c r="B139" s="13" t="s">
        <v>529</v>
      </c>
      <c r="C139" s="13">
        <v>3</v>
      </c>
      <c r="D139" s="27" t="s">
        <v>600</v>
      </c>
      <c r="E139" s="16" t="s">
        <v>21</v>
      </c>
      <c r="F139" s="13" t="s">
        <v>22</v>
      </c>
      <c r="G139" s="17">
        <v>44589</v>
      </c>
      <c r="H139" s="18" t="s">
        <v>601</v>
      </c>
      <c r="I139" s="17">
        <v>44589</v>
      </c>
      <c r="J139" s="19">
        <v>6</v>
      </c>
      <c r="K139" s="19">
        <v>180</v>
      </c>
      <c r="L139" s="76">
        <v>44594</v>
      </c>
      <c r="M139" s="76">
        <v>44774</v>
      </c>
      <c r="N139" s="21">
        <v>33000000</v>
      </c>
      <c r="O139" s="22">
        <f t="shared" si="2"/>
        <v>5500000</v>
      </c>
      <c r="P139" s="13" t="s">
        <v>290</v>
      </c>
      <c r="Q139" s="23" t="s">
        <v>471</v>
      </c>
      <c r="R139" s="24" t="s">
        <v>288</v>
      </c>
      <c r="S139" s="19">
        <v>404</v>
      </c>
      <c r="T139" s="21">
        <v>33000000</v>
      </c>
    </row>
    <row r="140" spans="1:20" ht="15" customHeight="1" x14ac:dyDescent="0.25">
      <c r="A140" s="13" t="s">
        <v>602</v>
      </c>
      <c r="B140" s="13" t="s">
        <v>603</v>
      </c>
      <c r="C140" s="13">
        <v>2</v>
      </c>
      <c r="D140" s="13" t="s">
        <v>604</v>
      </c>
      <c r="E140" s="16" t="s">
        <v>21</v>
      </c>
      <c r="F140" s="13" t="s">
        <v>35</v>
      </c>
      <c r="G140" s="17">
        <v>44588</v>
      </c>
      <c r="H140" s="18" t="s">
        <v>605</v>
      </c>
      <c r="I140" s="17">
        <v>44588</v>
      </c>
      <c r="J140" s="19">
        <v>8</v>
      </c>
      <c r="K140" s="19">
        <v>240</v>
      </c>
      <c r="L140" s="76">
        <v>44596</v>
      </c>
      <c r="M140" s="76">
        <v>44837</v>
      </c>
      <c r="N140" s="21">
        <v>34400000</v>
      </c>
      <c r="O140" s="22">
        <f t="shared" si="2"/>
        <v>4300000</v>
      </c>
      <c r="P140" s="13" t="s">
        <v>290</v>
      </c>
      <c r="Q140" s="23" t="s">
        <v>471</v>
      </c>
      <c r="R140" s="26" t="s">
        <v>288</v>
      </c>
      <c r="S140" s="19">
        <v>194</v>
      </c>
      <c r="T140" s="21">
        <v>34400000</v>
      </c>
    </row>
    <row r="141" spans="1:20" ht="15" customHeight="1" x14ac:dyDescent="0.25">
      <c r="A141" s="13" t="s">
        <v>606</v>
      </c>
      <c r="B141" s="13" t="s">
        <v>607</v>
      </c>
      <c r="C141" s="13">
        <v>1</v>
      </c>
      <c r="D141" s="13" t="s">
        <v>608</v>
      </c>
      <c r="E141" s="16" t="s">
        <v>114</v>
      </c>
      <c r="F141" s="13" t="s">
        <v>22</v>
      </c>
      <c r="G141" s="17">
        <v>44589</v>
      </c>
      <c r="H141" s="18" t="s">
        <v>609</v>
      </c>
      <c r="I141" s="17">
        <v>44589</v>
      </c>
      <c r="J141" s="19">
        <v>8</v>
      </c>
      <c r="K141" s="19">
        <v>240</v>
      </c>
      <c r="L141" s="76">
        <v>44596</v>
      </c>
      <c r="M141" s="76">
        <v>44837</v>
      </c>
      <c r="N141" s="21">
        <v>36112000</v>
      </c>
      <c r="O141" s="22">
        <f t="shared" si="2"/>
        <v>4514000</v>
      </c>
      <c r="P141" s="13" t="s">
        <v>573</v>
      </c>
      <c r="Q141" s="23" t="s">
        <v>610</v>
      </c>
      <c r="R141" s="24" t="s">
        <v>571</v>
      </c>
      <c r="S141" s="19">
        <v>297</v>
      </c>
      <c r="T141" s="21">
        <v>36112000</v>
      </c>
    </row>
    <row r="142" spans="1:20" ht="15" customHeight="1" x14ac:dyDescent="0.25">
      <c r="A142" s="13" t="s">
        <v>611</v>
      </c>
      <c r="B142" s="13" t="s">
        <v>612</v>
      </c>
      <c r="C142" s="13">
        <v>1</v>
      </c>
      <c r="D142" s="13" t="s">
        <v>613</v>
      </c>
      <c r="E142" s="16" t="s">
        <v>78</v>
      </c>
      <c r="F142" s="13" t="s">
        <v>22</v>
      </c>
      <c r="G142" s="17">
        <v>44586</v>
      </c>
      <c r="H142" s="18" t="s">
        <v>614</v>
      </c>
      <c r="I142" s="17">
        <v>44586</v>
      </c>
      <c r="J142" s="19">
        <v>4</v>
      </c>
      <c r="K142" s="19">
        <v>120</v>
      </c>
      <c r="L142" s="76">
        <v>44596</v>
      </c>
      <c r="M142" s="76">
        <v>44715</v>
      </c>
      <c r="N142" s="21">
        <v>20000000</v>
      </c>
      <c r="O142" s="22">
        <f t="shared" si="2"/>
        <v>5000000</v>
      </c>
      <c r="P142" s="13" t="s">
        <v>460</v>
      </c>
      <c r="Q142" s="23" t="s">
        <v>116</v>
      </c>
      <c r="R142" s="24" t="s">
        <v>224</v>
      </c>
      <c r="S142" s="19">
        <v>251</v>
      </c>
      <c r="T142" s="21">
        <v>20000000</v>
      </c>
    </row>
    <row r="143" spans="1:20" ht="15" customHeight="1" x14ac:dyDescent="0.25">
      <c r="A143" s="13" t="s">
        <v>615</v>
      </c>
      <c r="B143" s="13" t="s">
        <v>616</v>
      </c>
      <c r="C143" s="13">
        <v>1</v>
      </c>
      <c r="D143" s="13" t="s">
        <v>617</v>
      </c>
      <c r="E143" s="16" t="s">
        <v>78</v>
      </c>
      <c r="F143" s="13" t="s">
        <v>246</v>
      </c>
      <c r="G143" s="17">
        <v>44586</v>
      </c>
      <c r="H143" s="18" t="s">
        <v>618</v>
      </c>
      <c r="I143" s="17">
        <v>44586</v>
      </c>
      <c r="J143" s="19">
        <v>8</v>
      </c>
      <c r="K143" s="19">
        <v>240</v>
      </c>
      <c r="L143" s="76">
        <v>44589</v>
      </c>
      <c r="M143" s="76">
        <v>44831</v>
      </c>
      <c r="N143" s="21">
        <v>28800000</v>
      </c>
      <c r="O143" s="22">
        <f t="shared" si="2"/>
        <v>3600000</v>
      </c>
      <c r="P143" s="13" t="s">
        <v>619</v>
      </c>
      <c r="Q143" s="23" t="s">
        <v>116</v>
      </c>
      <c r="R143" s="24" t="s">
        <v>117</v>
      </c>
      <c r="S143" s="19">
        <v>252</v>
      </c>
      <c r="T143" s="21">
        <v>28800000</v>
      </c>
    </row>
    <row r="144" spans="1:20" ht="15" customHeight="1" x14ac:dyDescent="0.25">
      <c r="A144" s="13" t="s">
        <v>620</v>
      </c>
      <c r="B144" s="13" t="s">
        <v>621</v>
      </c>
      <c r="C144" s="13">
        <v>4</v>
      </c>
      <c r="D144" s="13" t="s">
        <v>622</v>
      </c>
      <c r="E144" s="16" t="s">
        <v>78</v>
      </c>
      <c r="F144" s="13" t="s">
        <v>35</v>
      </c>
      <c r="G144" s="17">
        <v>44586</v>
      </c>
      <c r="H144" s="18" t="s">
        <v>623</v>
      </c>
      <c r="I144" s="17">
        <v>44586</v>
      </c>
      <c r="J144" s="19">
        <v>8</v>
      </c>
      <c r="K144" s="19">
        <v>240</v>
      </c>
      <c r="L144" s="76">
        <v>44593</v>
      </c>
      <c r="M144" s="76">
        <v>44834</v>
      </c>
      <c r="N144" s="21">
        <v>49600000</v>
      </c>
      <c r="O144" s="22">
        <f t="shared" si="2"/>
        <v>6200000</v>
      </c>
      <c r="P144" s="13" t="s">
        <v>624</v>
      </c>
      <c r="Q144" s="23" t="s">
        <v>625</v>
      </c>
      <c r="R144" s="26" t="s">
        <v>64</v>
      </c>
      <c r="S144" s="19">
        <v>253</v>
      </c>
      <c r="T144" s="21">
        <v>49600000</v>
      </c>
    </row>
    <row r="145" spans="1:20" ht="15" customHeight="1" x14ac:dyDescent="0.25">
      <c r="A145" s="13" t="s">
        <v>626</v>
      </c>
      <c r="B145" s="13" t="s">
        <v>621</v>
      </c>
      <c r="C145" s="13">
        <v>4</v>
      </c>
      <c r="D145" s="13" t="s">
        <v>627</v>
      </c>
      <c r="E145" s="16" t="s">
        <v>78</v>
      </c>
      <c r="F145" s="13" t="s">
        <v>22</v>
      </c>
      <c r="G145" s="17">
        <v>44587</v>
      </c>
      <c r="H145" s="18" t="s">
        <v>628</v>
      </c>
      <c r="I145" s="17">
        <v>44587</v>
      </c>
      <c r="J145" s="19">
        <v>8</v>
      </c>
      <c r="K145" s="19">
        <v>240</v>
      </c>
      <c r="L145" s="76">
        <v>44593</v>
      </c>
      <c r="M145" s="76">
        <v>44834</v>
      </c>
      <c r="N145" s="21">
        <v>49600000</v>
      </c>
      <c r="O145" s="22">
        <f t="shared" si="2"/>
        <v>6200000</v>
      </c>
      <c r="P145" s="13" t="s">
        <v>624</v>
      </c>
      <c r="Q145" s="23" t="s">
        <v>625</v>
      </c>
      <c r="R145" s="24" t="s">
        <v>64</v>
      </c>
      <c r="S145" s="19">
        <v>178</v>
      </c>
      <c r="T145" s="21">
        <v>49600000</v>
      </c>
    </row>
    <row r="146" spans="1:20" s="3" customFormat="1" ht="15" customHeight="1" x14ac:dyDescent="0.25">
      <c r="A146" s="24" t="s">
        <v>629</v>
      </c>
      <c r="B146" s="24" t="s">
        <v>621</v>
      </c>
      <c r="C146" s="24">
        <v>4</v>
      </c>
      <c r="D146" s="24" t="s">
        <v>630</v>
      </c>
      <c r="E146" s="40" t="s">
        <v>152</v>
      </c>
      <c r="F146" s="13" t="s">
        <v>35</v>
      </c>
      <c r="G146" s="17">
        <v>44594</v>
      </c>
      <c r="H146" s="18" t="s">
        <v>631</v>
      </c>
      <c r="I146" s="17">
        <v>44589</v>
      </c>
      <c r="J146" s="78">
        <v>8</v>
      </c>
      <c r="K146" s="19">
        <v>240</v>
      </c>
      <c r="L146" s="76">
        <v>44597</v>
      </c>
      <c r="M146" s="76">
        <v>44838</v>
      </c>
      <c r="N146" s="79">
        <v>49600000</v>
      </c>
      <c r="O146" s="22">
        <f t="shared" si="2"/>
        <v>6200000</v>
      </c>
      <c r="P146" s="13" t="s">
        <v>624</v>
      </c>
      <c r="Q146" s="23" t="s">
        <v>625</v>
      </c>
      <c r="R146" s="26" t="s">
        <v>64</v>
      </c>
      <c r="S146" s="78">
        <v>362</v>
      </c>
      <c r="T146" s="79">
        <v>49600000</v>
      </c>
    </row>
    <row r="147" spans="1:20" ht="15" customHeight="1" x14ac:dyDescent="0.25">
      <c r="A147" s="13" t="s">
        <v>632</v>
      </c>
      <c r="B147" s="13" t="s">
        <v>621</v>
      </c>
      <c r="C147" s="13">
        <v>4</v>
      </c>
      <c r="D147" s="13" t="s">
        <v>633</v>
      </c>
      <c r="E147" s="16" t="s">
        <v>78</v>
      </c>
      <c r="F147" s="13" t="s">
        <v>35</v>
      </c>
      <c r="G147" s="17">
        <v>44587</v>
      </c>
      <c r="H147" s="18" t="s">
        <v>634</v>
      </c>
      <c r="I147" s="17">
        <v>44587</v>
      </c>
      <c r="J147" s="19">
        <v>8</v>
      </c>
      <c r="K147" s="19">
        <v>240</v>
      </c>
      <c r="L147" s="76">
        <v>44593</v>
      </c>
      <c r="M147" s="76">
        <v>44834</v>
      </c>
      <c r="N147" s="21">
        <v>49600000</v>
      </c>
      <c r="O147" s="22">
        <f t="shared" si="2"/>
        <v>6200000</v>
      </c>
      <c r="P147" s="13" t="s">
        <v>624</v>
      </c>
      <c r="Q147" s="23" t="s">
        <v>625</v>
      </c>
      <c r="R147" s="26" t="s">
        <v>64</v>
      </c>
      <c r="S147" s="19">
        <v>179</v>
      </c>
      <c r="T147" s="21">
        <v>49600000</v>
      </c>
    </row>
    <row r="148" spans="1:20" ht="15" customHeight="1" x14ac:dyDescent="0.25">
      <c r="A148" s="13" t="s">
        <v>635</v>
      </c>
      <c r="B148" s="13" t="s">
        <v>636</v>
      </c>
      <c r="C148" s="13">
        <v>1</v>
      </c>
      <c r="D148" s="13" t="s">
        <v>637</v>
      </c>
      <c r="E148" s="16" t="s">
        <v>78</v>
      </c>
      <c r="F148" s="29" t="s">
        <v>35</v>
      </c>
      <c r="G148" s="85">
        <v>44586</v>
      </c>
      <c r="H148" s="70" t="s">
        <v>638</v>
      </c>
      <c r="I148" s="85">
        <v>44586</v>
      </c>
      <c r="J148" s="37">
        <v>11</v>
      </c>
      <c r="K148" s="37">
        <v>330</v>
      </c>
      <c r="L148" s="90">
        <v>44594</v>
      </c>
      <c r="M148" s="90">
        <v>44927</v>
      </c>
      <c r="N148" s="72">
        <v>82500000</v>
      </c>
      <c r="O148" s="73">
        <f t="shared" si="2"/>
        <v>7500000</v>
      </c>
      <c r="P148" s="29" t="s">
        <v>24</v>
      </c>
      <c r="Q148" s="91" t="s">
        <v>639</v>
      </c>
      <c r="R148" s="95" t="s">
        <v>117</v>
      </c>
      <c r="S148" s="37">
        <v>183</v>
      </c>
      <c r="T148" s="72">
        <v>82500000</v>
      </c>
    </row>
    <row r="149" spans="1:20" ht="15" customHeight="1" x14ac:dyDescent="0.25">
      <c r="A149" s="13" t="s">
        <v>640</v>
      </c>
      <c r="B149" s="13" t="s">
        <v>403</v>
      </c>
      <c r="C149" s="13">
        <v>12</v>
      </c>
      <c r="D149" s="13" t="s">
        <v>641</v>
      </c>
      <c r="E149" s="16" t="s">
        <v>54</v>
      </c>
      <c r="F149" s="13" t="s">
        <v>22</v>
      </c>
      <c r="G149" s="17">
        <v>44587</v>
      </c>
      <c r="H149" s="18" t="s">
        <v>642</v>
      </c>
      <c r="I149" s="17">
        <v>44587</v>
      </c>
      <c r="J149" s="19">
        <v>6</v>
      </c>
      <c r="K149" s="19">
        <v>180</v>
      </c>
      <c r="L149" s="76">
        <v>44596</v>
      </c>
      <c r="M149" s="76">
        <v>44776</v>
      </c>
      <c r="N149" s="21">
        <v>14400000</v>
      </c>
      <c r="O149" s="22">
        <f t="shared" si="2"/>
        <v>2400000</v>
      </c>
      <c r="P149" s="13" t="s">
        <v>161</v>
      </c>
      <c r="Q149" s="23" t="s">
        <v>162</v>
      </c>
      <c r="R149" s="24" t="s">
        <v>163</v>
      </c>
      <c r="S149" s="19">
        <v>188</v>
      </c>
      <c r="T149" s="21">
        <v>14400000</v>
      </c>
    </row>
    <row r="150" spans="1:20" ht="15" customHeight="1" x14ac:dyDescent="0.25">
      <c r="A150" s="13" t="s">
        <v>643</v>
      </c>
      <c r="B150" s="13" t="s">
        <v>644</v>
      </c>
      <c r="C150" s="13">
        <v>7</v>
      </c>
      <c r="D150" s="13" t="s">
        <v>645</v>
      </c>
      <c r="E150" s="16" t="s">
        <v>67</v>
      </c>
      <c r="F150" s="13" t="s">
        <v>22</v>
      </c>
      <c r="G150" s="17">
        <v>44586</v>
      </c>
      <c r="H150" s="18" t="s">
        <v>646</v>
      </c>
      <c r="I150" s="17">
        <v>44586</v>
      </c>
      <c r="J150" s="19">
        <v>6</v>
      </c>
      <c r="K150" s="19">
        <v>180</v>
      </c>
      <c r="L150" s="76">
        <v>44594</v>
      </c>
      <c r="M150" s="76">
        <v>44774</v>
      </c>
      <c r="N150" s="21">
        <v>14832000</v>
      </c>
      <c r="O150" s="22">
        <f t="shared" si="2"/>
        <v>2472000</v>
      </c>
      <c r="P150" s="13" t="s">
        <v>356</v>
      </c>
      <c r="Q150" s="23" t="s">
        <v>357</v>
      </c>
      <c r="R150" s="24" t="s">
        <v>358</v>
      </c>
      <c r="S150" s="19">
        <v>165</v>
      </c>
      <c r="T150" s="21">
        <v>14832000</v>
      </c>
    </row>
    <row r="151" spans="1:20" ht="15" customHeight="1" x14ac:dyDescent="0.25">
      <c r="A151" s="13" t="s">
        <v>647</v>
      </c>
      <c r="B151" s="13" t="s">
        <v>403</v>
      </c>
      <c r="C151" s="13">
        <v>12</v>
      </c>
      <c r="D151" s="13" t="s">
        <v>648</v>
      </c>
      <c r="E151" s="16" t="s">
        <v>54</v>
      </c>
      <c r="F151" s="13" t="s">
        <v>22</v>
      </c>
      <c r="G151" s="17">
        <v>44585</v>
      </c>
      <c r="H151" s="18" t="s">
        <v>649</v>
      </c>
      <c r="I151" s="17">
        <v>44585</v>
      </c>
      <c r="J151" s="19">
        <v>6</v>
      </c>
      <c r="K151" s="19">
        <v>180</v>
      </c>
      <c r="L151" s="76">
        <v>44596</v>
      </c>
      <c r="M151" s="76">
        <v>44776</v>
      </c>
      <c r="N151" s="21">
        <v>14400000</v>
      </c>
      <c r="O151" s="22">
        <f t="shared" si="2"/>
        <v>2400000</v>
      </c>
      <c r="P151" s="13" t="s">
        <v>161</v>
      </c>
      <c r="Q151" s="23" t="s">
        <v>162</v>
      </c>
      <c r="R151" s="24" t="s">
        <v>163</v>
      </c>
      <c r="S151" s="19">
        <v>123</v>
      </c>
      <c r="T151" s="21">
        <v>14400000</v>
      </c>
    </row>
    <row r="152" spans="1:20" ht="15" customHeight="1" x14ac:dyDescent="0.25">
      <c r="A152" s="13" t="s">
        <v>650</v>
      </c>
      <c r="B152" s="13" t="s">
        <v>403</v>
      </c>
      <c r="C152" s="13">
        <v>12</v>
      </c>
      <c r="D152" s="13" t="s">
        <v>651</v>
      </c>
      <c r="E152" s="16" t="s">
        <v>54</v>
      </c>
      <c r="F152" s="13" t="s">
        <v>22</v>
      </c>
      <c r="G152" s="17">
        <v>44585</v>
      </c>
      <c r="H152" s="18" t="s">
        <v>652</v>
      </c>
      <c r="I152" s="17">
        <v>44585</v>
      </c>
      <c r="J152" s="19">
        <v>6</v>
      </c>
      <c r="K152" s="19">
        <v>180</v>
      </c>
      <c r="L152" s="76">
        <v>44596</v>
      </c>
      <c r="M152" s="76">
        <v>44776</v>
      </c>
      <c r="N152" s="21">
        <v>14400000</v>
      </c>
      <c r="O152" s="22">
        <f t="shared" si="2"/>
        <v>2400000</v>
      </c>
      <c r="P152" s="13" t="s">
        <v>161</v>
      </c>
      <c r="Q152" s="23" t="s">
        <v>162</v>
      </c>
      <c r="R152" s="24" t="s">
        <v>163</v>
      </c>
      <c r="S152" s="19">
        <v>122</v>
      </c>
      <c r="T152" s="21">
        <v>14400000</v>
      </c>
    </row>
    <row r="153" spans="1:20" s="3" customFormat="1" ht="15" customHeight="1" x14ac:dyDescent="0.25">
      <c r="A153" s="24" t="s">
        <v>653</v>
      </c>
      <c r="B153" s="24" t="s">
        <v>403</v>
      </c>
      <c r="C153" s="24">
        <v>12</v>
      </c>
      <c r="D153" s="24" t="s">
        <v>654</v>
      </c>
      <c r="E153" s="65" t="s">
        <v>54</v>
      </c>
      <c r="F153" s="13" t="s">
        <v>22</v>
      </c>
      <c r="G153" s="17">
        <v>44594</v>
      </c>
      <c r="H153" s="18" t="s">
        <v>655</v>
      </c>
      <c r="I153" s="17">
        <v>44589</v>
      </c>
      <c r="J153" s="78">
        <v>6</v>
      </c>
      <c r="K153" s="19">
        <v>180</v>
      </c>
      <c r="L153" s="76">
        <v>44596</v>
      </c>
      <c r="M153" s="76">
        <v>44776</v>
      </c>
      <c r="N153" s="79">
        <v>14400000</v>
      </c>
      <c r="O153" s="22">
        <f t="shared" si="2"/>
        <v>2400000</v>
      </c>
      <c r="P153" s="24" t="s">
        <v>161</v>
      </c>
      <c r="Q153" s="80" t="s">
        <v>162</v>
      </c>
      <c r="R153" s="24" t="s">
        <v>163</v>
      </c>
      <c r="S153" s="78">
        <v>331</v>
      </c>
      <c r="T153" s="79">
        <v>14400000</v>
      </c>
    </row>
    <row r="154" spans="1:20" ht="15" customHeight="1" x14ac:dyDescent="0.25">
      <c r="A154" s="13" t="s">
        <v>656</v>
      </c>
      <c r="B154" s="13" t="s">
        <v>403</v>
      </c>
      <c r="C154" s="13">
        <v>12</v>
      </c>
      <c r="D154" s="13" t="s">
        <v>657</v>
      </c>
      <c r="E154" s="16" t="s">
        <v>54</v>
      </c>
      <c r="F154" s="13" t="s">
        <v>22</v>
      </c>
      <c r="G154" s="17">
        <v>44587</v>
      </c>
      <c r="H154" s="18" t="s">
        <v>658</v>
      </c>
      <c r="I154" s="17">
        <v>44587</v>
      </c>
      <c r="J154" s="19">
        <v>6</v>
      </c>
      <c r="K154" s="19">
        <v>180</v>
      </c>
      <c r="L154" s="76">
        <v>44596</v>
      </c>
      <c r="M154" s="76">
        <v>44776</v>
      </c>
      <c r="N154" s="21">
        <v>14400000</v>
      </c>
      <c r="O154" s="22">
        <f t="shared" si="2"/>
        <v>2400000</v>
      </c>
      <c r="P154" s="13" t="s">
        <v>161</v>
      </c>
      <c r="Q154" s="23" t="s">
        <v>162</v>
      </c>
      <c r="R154" s="24" t="s">
        <v>163</v>
      </c>
      <c r="S154" s="19">
        <v>187</v>
      </c>
      <c r="T154" s="21">
        <v>14400000</v>
      </c>
    </row>
    <row r="155" spans="1:20" ht="15" customHeight="1" x14ac:dyDescent="0.25">
      <c r="A155" s="13" t="s">
        <v>659</v>
      </c>
      <c r="B155" s="13" t="s">
        <v>660</v>
      </c>
      <c r="C155" s="13">
        <v>1</v>
      </c>
      <c r="D155" s="13" t="s">
        <v>661</v>
      </c>
      <c r="E155" s="16" t="s">
        <v>114</v>
      </c>
      <c r="F155" s="13" t="s">
        <v>35</v>
      </c>
      <c r="G155" s="17">
        <v>44586</v>
      </c>
      <c r="H155" s="18" t="s">
        <v>662</v>
      </c>
      <c r="I155" s="17">
        <v>44586</v>
      </c>
      <c r="J155" s="19">
        <v>8</v>
      </c>
      <c r="K155" s="19">
        <v>240</v>
      </c>
      <c r="L155" s="76">
        <v>44596</v>
      </c>
      <c r="M155" s="76">
        <v>44837</v>
      </c>
      <c r="N155" s="21">
        <v>36112000</v>
      </c>
      <c r="O155" s="22">
        <f t="shared" si="2"/>
        <v>4514000</v>
      </c>
      <c r="P155" s="13" t="s">
        <v>573</v>
      </c>
      <c r="Q155" s="23" t="s">
        <v>610</v>
      </c>
      <c r="R155" s="26" t="s">
        <v>571</v>
      </c>
      <c r="S155" s="19">
        <v>148</v>
      </c>
      <c r="T155" s="21">
        <v>36112000</v>
      </c>
    </row>
    <row r="156" spans="1:20" ht="15" customHeight="1" x14ac:dyDescent="0.25">
      <c r="A156" s="13" t="s">
        <v>663</v>
      </c>
      <c r="B156" s="13" t="s">
        <v>403</v>
      </c>
      <c r="C156" s="13">
        <v>12</v>
      </c>
      <c r="D156" s="13" t="s">
        <v>664</v>
      </c>
      <c r="E156" s="16" t="s">
        <v>54</v>
      </c>
      <c r="F156" s="13" t="s">
        <v>22</v>
      </c>
      <c r="G156" s="17">
        <v>44587</v>
      </c>
      <c r="H156" s="18" t="s">
        <v>665</v>
      </c>
      <c r="I156" s="17">
        <v>44587</v>
      </c>
      <c r="J156" s="19">
        <v>6</v>
      </c>
      <c r="K156" s="19">
        <v>180</v>
      </c>
      <c r="L156" s="76">
        <v>44596</v>
      </c>
      <c r="M156" s="76">
        <v>44776</v>
      </c>
      <c r="N156" s="21">
        <v>14400000</v>
      </c>
      <c r="O156" s="22">
        <f t="shared" si="2"/>
        <v>2400000</v>
      </c>
      <c r="P156" s="13" t="s">
        <v>161</v>
      </c>
      <c r="Q156" s="23" t="s">
        <v>162</v>
      </c>
      <c r="R156" s="24" t="s">
        <v>163</v>
      </c>
      <c r="S156" s="19">
        <v>190</v>
      </c>
      <c r="T156" s="21">
        <v>14400000</v>
      </c>
    </row>
    <row r="157" spans="1:20" ht="15" customHeight="1" x14ac:dyDescent="0.25">
      <c r="A157" s="13" t="s">
        <v>666</v>
      </c>
      <c r="B157" s="13" t="s">
        <v>667</v>
      </c>
      <c r="C157" s="13">
        <v>1</v>
      </c>
      <c r="D157" s="13" t="s">
        <v>668</v>
      </c>
      <c r="E157" s="16" t="s">
        <v>67</v>
      </c>
      <c r="F157" s="13" t="s">
        <v>22</v>
      </c>
      <c r="G157" s="17">
        <v>44589</v>
      </c>
      <c r="H157" s="18" t="s">
        <v>669</v>
      </c>
      <c r="I157" s="17">
        <v>44589</v>
      </c>
      <c r="J157" s="19">
        <v>6</v>
      </c>
      <c r="K157" s="19">
        <v>180</v>
      </c>
      <c r="L157" s="76">
        <v>44595</v>
      </c>
      <c r="M157" s="76">
        <v>44775</v>
      </c>
      <c r="N157" s="21">
        <v>22356000</v>
      </c>
      <c r="O157" s="22">
        <f t="shared" si="2"/>
        <v>3726000</v>
      </c>
      <c r="P157" s="13" t="s">
        <v>298</v>
      </c>
      <c r="Q157" s="23" t="s">
        <v>299</v>
      </c>
      <c r="R157" s="24" t="s">
        <v>300</v>
      </c>
      <c r="S157" s="19">
        <v>261</v>
      </c>
      <c r="T157" s="21">
        <v>22356000</v>
      </c>
    </row>
    <row r="158" spans="1:20" ht="15" customHeight="1" x14ac:dyDescent="0.25">
      <c r="A158" s="13" t="s">
        <v>670</v>
      </c>
      <c r="B158" s="13" t="s">
        <v>403</v>
      </c>
      <c r="C158" s="13">
        <v>12</v>
      </c>
      <c r="D158" s="13" t="s">
        <v>671</v>
      </c>
      <c r="E158" s="16" t="s">
        <v>54</v>
      </c>
      <c r="F158" s="13" t="s">
        <v>22</v>
      </c>
      <c r="G158" s="17">
        <v>44587</v>
      </c>
      <c r="H158" s="18" t="s">
        <v>672</v>
      </c>
      <c r="I158" s="17">
        <v>44587</v>
      </c>
      <c r="J158" s="19">
        <v>6</v>
      </c>
      <c r="K158" s="19">
        <v>180</v>
      </c>
      <c r="L158" s="76">
        <v>44596</v>
      </c>
      <c r="M158" s="76">
        <v>44776</v>
      </c>
      <c r="N158" s="21">
        <v>14400000</v>
      </c>
      <c r="O158" s="22">
        <f t="shared" si="2"/>
        <v>2400000</v>
      </c>
      <c r="P158" s="13" t="s">
        <v>161</v>
      </c>
      <c r="Q158" s="23" t="s">
        <v>162</v>
      </c>
      <c r="R158" s="24" t="s">
        <v>163</v>
      </c>
      <c r="S158" s="19">
        <v>192</v>
      </c>
      <c r="T158" s="21">
        <v>14400000</v>
      </c>
    </row>
    <row r="159" spans="1:20" ht="15" customHeight="1" x14ac:dyDescent="0.25">
      <c r="A159" s="13" t="s">
        <v>673</v>
      </c>
      <c r="B159" s="13" t="s">
        <v>403</v>
      </c>
      <c r="C159" s="13">
        <v>12</v>
      </c>
      <c r="D159" s="13" t="s">
        <v>674</v>
      </c>
      <c r="E159" s="16" t="s">
        <v>54</v>
      </c>
      <c r="F159" s="13" t="s">
        <v>22</v>
      </c>
      <c r="G159" s="17">
        <v>44586</v>
      </c>
      <c r="H159" s="18" t="s">
        <v>675</v>
      </c>
      <c r="I159" s="17">
        <v>44586</v>
      </c>
      <c r="J159" s="19">
        <v>6</v>
      </c>
      <c r="K159" s="19">
        <v>180</v>
      </c>
      <c r="L159" s="76">
        <v>44596</v>
      </c>
      <c r="M159" s="76">
        <v>44776</v>
      </c>
      <c r="N159" s="21">
        <v>14400000</v>
      </c>
      <c r="O159" s="22">
        <f t="shared" si="2"/>
        <v>2400000</v>
      </c>
      <c r="P159" s="13" t="s">
        <v>161</v>
      </c>
      <c r="Q159" s="23" t="s">
        <v>162</v>
      </c>
      <c r="R159" s="24" t="s">
        <v>163</v>
      </c>
      <c r="S159" s="19">
        <v>191</v>
      </c>
      <c r="T159" s="21">
        <v>14400000</v>
      </c>
    </row>
    <row r="160" spans="1:20" ht="15" customHeight="1" x14ac:dyDescent="0.25">
      <c r="A160" s="13" t="s">
        <v>676</v>
      </c>
      <c r="B160" s="13" t="s">
        <v>677</v>
      </c>
      <c r="C160" s="13">
        <v>10</v>
      </c>
      <c r="D160" s="13" t="s">
        <v>678</v>
      </c>
      <c r="E160" s="16" t="s">
        <v>114</v>
      </c>
      <c r="F160" s="13" t="s">
        <v>22</v>
      </c>
      <c r="G160" s="17">
        <v>44589</v>
      </c>
      <c r="H160" s="18" t="s">
        <v>679</v>
      </c>
      <c r="I160" s="17">
        <v>44589</v>
      </c>
      <c r="J160" s="19">
        <v>6</v>
      </c>
      <c r="K160" s="19">
        <v>180</v>
      </c>
      <c r="L160" s="76">
        <v>44596</v>
      </c>
      <c r="M160" s="76">
        <v>44776</v>
      </c>
      <c r="N160" s="21">
        <v>15000000</v>
      </c>
      <c r="O160" s="22">
        <f t="shared" si="2"/>
        <v>2500000</v>
      </c>
      <c r="P160" s="13" t="s">
        <v>573</v>
      </c>
      <c r="Q160" s="23" t="s">
        <v>610</v>
      </c>
      <c r="R160" s="24" t="s">
        <v>571</v>
      </c>
      <c r="S160" s="19">
        <v>310</v>
      </c>
      <c r="T160" s="21">
        <v>15000000</v>
      </c>
    </row>
    <row r="161" spans="1:20" ht="15" customHeight="1" x14ac:dyDescent="0.25">
      <c r="A161" s="13" t="s">
        <v>680</v>
      </c>
      <c r="B161" s="13" t="s">
        <v>677</v>
      </c>
      <c r="C161" s="13">
        <v>10</v>
      </c>
      <c r="D161" s="13" t="s">
        <v>681</v>
      </c>
      <c r="E161" s="16" t="s">
        <v>114</v>
      </c>
      <c r="F161" s="29" t="s">
        <v>22</v>
      </c>
      <c r="G161" s="85">
        <v>44587</v>
      </c>
      <c r="H161" s="70" t="s">
        <v>682</v>
      </c>
      <c r="I161" s="85">
        <v>44587</v>
      </c>
      <c r="J161" s="37">
        <v>6</v>
      </c>
      <c r="K161" s="37">
        <v>180</v>
      </c>
      <c r="L161" s="90">
        <v>44596</v>
      </c>
      <c r="M161" s="90">
        <v>44776</v>
      </c>
      <c r="N161" s="72">
        <v>15000000</v>
      </c>
      <c r="O161" s="73">
        <f t="shared" si="2"/>
        <v>2500000</v>
      </c>
      <c r="P161" s="29" t="s">
        <v>573</v>
      </c>
      <c r="Q161" s="91" t="s">
        <v>610</v>
      </c>
      <c r="R161" s="92" t="s">
        <v>571</v>
      </c>
      <c r="S161" s="37">
        <v>186</v>
      </c>
      <c r="T161" s="72">
        <v>15000000</v>
      </c>
    </row>
    <row r="162" spans="1:20" ht="15" customHeight="1" x14ac:dyDescent="0.25">
      <c r="A162" s="13" t="s">
        <v>683</v>
      </c>
      <c r="B162" s="13" t="s">
        <v>677</v>
      </c>
      <c r="C162" s="13">
        <v>10</v>
      </c>
      <c r="D162" s="13" t="s">
        <v>684</v>
      </c>
      <c r="E162" s="16" t="s">
        <v>114</v>
      </c>
      <c r="F162" s="13" t="s">
        <v>22</v>
      </c>
      <c r="G162" s="17">
        <v>44586</v>
      </c>
      <c r="H162" s="18" t="s">
        <v>685</v>
      </c>
      <c r="I162" s="17">
        <v>44586</v>
      </c>
      <c r="J162" s="19">
        <v>6</v>
      </c>
      <c r="K162" s="19">
        <v>180</v>
      </c>
      <c r="L162" s="76">
        <v>44596</v>
      </c>
      <c r="M162" s="76">
        <v>44776</v>
      </c>
      <c r="N162" s="21">
        <v>15000000</v>
      </c>
      <c r="O162" s="22">
        <f t="shared" si="2"/>
        <v>2500000</v>
      </c>
      <c r="P162" s="13" t="s">
        <v>573</v>
      </c>
      <c r="Q162" s="23" t="s">
        <v>610</v>
      </c>
      <c r="R162" s="24" t="s">
        <v>571</v>
      </c>
      <c r="S162" s="19">
        <v>149</v>
      </c>
      <c r="T162" s="21">
        <v>15000000</v>
      </c>
    </row>
    <row r="163" spans="1:20" ht="15" customHeight="1" x14ac:dyDescent="0.25">
      <c r="A163" s="13" t="s">
        <v>686</v>
      </c>
      <c r="B163" s="13" t="s">
        <v>677</v>
      </c>
      <c r="C163" s="13">
        <v>10</v>
      </c>
      <c r="D163" s="13" t="s">
        <v>687</v>
      </c>
      <c r="E163" s="16" t="s">
        <v>114</v>
      </c>
      <c r="F163" s="13" t="s">
        <v>22</v>
      </c>
      <c r="G163" s="17">
        <v>44588</v>
      </c>
      <c r="H163" s="18" t="s">
        <v>688</v>
      </c>
      <c r="I163" s="17">
        <v>44588</v>
      </c>
      <c r="J163" s="19">
        <v>6</v>
      </c>
      <c r="K163" s="19">
        <v>180</v>
      </c>
      <c r="L163" s="76">
        <v>44596</v>
      </c>
      <c r="M163" s="76">
        <v>44776</v>
      </c>
      <c r="N163" s="21">
        <v>15000000</v>
      </c>
      <c r="O163" s="22">
        <f t="shared" si="2"/>
        <v>2500000</v>
      </c>
      <c r="P163" s="13" t="s">
        <v>573</v>
      </c>
      <c r="Q163" s="23" t="s">
        <v>610</v>
      </c>
      <c r="R163" s="24" t="s">
        <v>571</v>
      </c>
      <c r="S163" s="19">
        <v>254</v>
      </c>
      <c r="T163" s="21">
        <v>15000000</v>
      </c>
    </row>
    <row r="164" spans="1:20" ht="15" customHeight="1" x14ac:dyDescent="0.25">
      <c r="A164" s="29" t="s">
        <v>689</v>
      </c>
      <c r="B164" s="29" t="s">
        <v>677</v>
      </c>
      <c r="C164" s="13">
        <v>10</v>
      </c>
      <c r="D164" s="29" t="s">
        <v>690</v>
      </c>
      <c r="E164" s="16" t="s">
        <v>114</v>
      </c>
      <c r="F164" s="13" t="s">
        <v>22</v>
      </c>
      <c r="G164" s="17">
        <v>44588</v>
      </c>
      <c r="H164" s="18" t="s">
        <v>691</v>
      </c>
      <c r="I164" s="17">
        <v>44588</v>
      </c>
      <c r="J164" s="19">
        <v>6</v>
      </c>
      <c r="K164" s="19">
        <v>180</v>
      </c>
      <c r="L164" s="76">
        <v>44596</v>
      </c>
      <c r="M164" s="76">
        <v>44776</v>
      </c>
      <c r="N164" s="21">
        <v>15000000</v>
      </c>
      <c r="O164" s="22">
        <f t="shared" si="2"/>
        <v>2500000</v>
      </c>
      <c r="P164" s="13" t="s">
        <v>573</v>
      </c>
      <c r="Q164" s="23" t="s">
        <v>610</v>
      </c>
      <c r="R164" s="24" t="s">
        <v>571</v>
      </c>
      <c r="S164" s="19">
        <v>296</v>
      </c>
      <c r="T164" s="21">
        <v>15000000</v>
      </c>
    </row>
    <row r="165" spans="1:20" ht="15" customHeight="1" x14ac:dyDescent="0.25">
      <c r="A165" s="13" t="s">
        <v>692</v>
      </c>
      <c r="B165" s="13" t="s">
        <v>693</v>
      </c>
      <c r="C165" s="16">
        <v>2</v>
      </c>
      <c r="D165" s="13" t="s">
        <v>694</v>
      </c>
      <c r="E165" s="32" t="s">
        <v>128</v>
      </c>
      <c r="F165" s="13" t="s">
        <v>22</v>
      </c>
      <c r="G165" s="17">
        <v>44586</v>
      </c>
      <c r="H165" s="18" t="s">
        <v>695</v>
      </c>
      <c r="I165" s="17">
        <v>44586</v>
      </c>
      <c r="J165" s="19">
        <v>6</v>
      </c>
      <c r="K165" s="19">
        <v>180</v>
      </c>
      <c r="L165" s="76">
        <v>44594</v>
      </c>
      <c r="M165" s="76">
        <v>44774</v>
      </c>
      <c r="N165" s="21">
        <v>37200000</v>
      </c>
      <c r="O165" s="22">
        <f t="shared" si="2"/>
        <v>6200000</v>
      </c>
      <c r="P165" s="13" t="s">
        <v>696</v>
      </c>
      <c r="Q165" s="23" t="s">
        <v>625</v>
      </c>
      <c r="R165" s="24" t="s">
        <v>64</v>
      </c>
      <c r="S165" s="19">
        <v>124</v>
      </c>
      <c r="T165" s="21">
        <v>37200000</v>
      </c>
    </row>
    <row r="166" spans="1:20" ht="15" customHeight="1" x14ac:dyDescent="0.25">
      <c r="A166" s="33" t="s">
        <v>697</v>
      </c>
      <c r="B166" s="33" t="s">
        <v>698</v>
      </c>
      <c r="C166" s="13">
        <v>3</v>
      </c>
      <c r="D166" s="33" t="s">
        <v>699</v>
      </c>
      <c r="E166" s="40" t="s">
        <v>195</v>
      </c>
      <c r="F166" s="13" t="s">
        <v>22</v>
      </c>
      <c r="G166" s="17">
        <v>44586</v>
      </c>
      <c r="H166" s="18" t="s">
        <v>700</v>
      </c>
      <c r="I166" s="17">
        <v>44586</v>
      </c>
      <c r="J166" s="19">
        <v>6</v>
      </c>
      <c r="K166" s="19">
        <v>180</v>
      </c>
      <c r="L166" s="76">
        <v>44596</v>
      </c>
      <c r="M166" s="76">
        <v>44776</v>
      </c>
      <c r="N166" s="21">
        <v>23400000</v>
      </c>
      <c r="O166" s="22">
        <f t="shared" si="2"/>
        <v>3900000</v>
      </c>
      <c r="P166" s="13" t="s">
        <v>573</v>
      </c>
      <c r="Q166" s="23" t="s">
        <v>610</v>
      </c>
      <c r="R166" s="24" t="s">
        <v>571</v>
      </c>
      <c r="S166" s="19">
        <v>125</v>
      </c>
      <c r="T166" s="21">
        <v>23400000</v>
      </c>
    </row>
    <row r="167" spans="1:20" ht="15" customHeight="1" x14ac:dyDescent="0.25">
      <c r="A167" s="13" t="s">
        <v>701</v>
      </c>
      <c r="B167" s="13" t="s">
        <v>698</v>
      </c>
      <c r="C167" s="13">
        <v>3</v>
      </c>
      <c r="D167" s="13" t="s">
        <v>702</v>
      </c>
      <c r="E167" s="40" t="s">
        <v>195</v>
      </c>
      <c r="F167" s="13" t="s">
        <v>22</v>
      </c>
      <c r="G167" s="17">
        <v>44585</v>
      </c>
      <c r="H167" s="18" t="s">
        <v>703</v>
      </c>
      <c r="I167" s="17">
        <v>44585</v>
      </c>
      <c r="J167" s="19">
        <v>6</v>
      </c>
      <c r="K167" s="19">
        <v>180</v>
      </c>
      <c r="L167" s="76">
        <v>44596</v>
      </c>
      <c r="M167" s="76">
        <v>44776</v>
      </c>
      <c r="N167" s="21">
        <v>23400000</v>
      </c>
      <c r="O167" s="22">
        <f t="shared" si="2"/>
        <v>3900000</v>
      </c>
      <c r="P167" s="13" t="s">
        <v>573</v>
      </c>
      <c r="Q167" s="23" t="s">
        <v>610</v>
      </c>
      <c r="R167" s="24" t="s">
        <v>571</v>
      </c>
      <c r="S167" s="19">
        <v>130</v>
      </c>
      <c r="T167" s="21">
        <v>23400000</v>
      </c>
    </row>
    <row r="168" spans="1:20" ht="15" customHeight="1" x14ac:dyDescent="0.25">
      <c r="A168" s="13" t="s">
        <v>704</v>
      </c>
      <c r="B168" s="13" t="s">
        <v>698</v>
      </c>
      <c r="C168" s="13">
        <v>3</v>
      </c>
      <c r="D168" s="13" t="s">
        <v>705</v>
      </c>
      <c r="E168" s="40" t="s">
        <v>195</v>
      </c>
      <c r="F168" s="13" t="s">
        <v>22</v>
      </c>
      <c r="G168" s="17">
        <v>44585</v>
      </c>
      <c r="H168" s="18" t="s">
        <v>706</v>
      </c>
      <c r="I168" s="17">
        <v>44585</v>
      </c>
      <c r="J168" s="19">
        <v>6</v>
      </c>
      <c r="K168" s="19">
        <v>180</v>
      </c>
      <c r="L168" s="76">
        <v>44596</v>
      </c>
      <c r="M168" s="76">
        <v>44776</v>
      </c>
      <c r="N168" s="21">
        <v>23400000</v>
      </c>
      <c r="O168" s="22">
        <f t="shared" si="2"/>
        <v>3900000</v>
      </c>
      <c r="P168" s="13" t="s">
        <v>573</v>
      </c>
      <c r="Q168" s="23" t="s">
        <v>610</v>
      </c>
      <c r="R168" s="24" t="s">
        <v>571</v>
      </c>
      <c r="S168" s="19">
        <v>127</v>
      </c>
      <c r="T168" s="21">
        <v>23400000</v>
      </c>
    </row>
    <row r="169" spans="1:20" ht="15" customHeight="1" x14ac:dyDescent="0.25">
      <c r="A169" s="13" t="s">
        <v>707</v>
      </c>
      <c r="B169" s="13" t="s">
        <v>677</v>
      </c>
      <c r="C169" s="13">
        <v>10</v>
      </c>
      <c r="D169" s="13" t="s">
        <v>708</v>
      </c>
      <c r="E169" s="16" t="s">
        <v>114</v>
      </c>
      <c r="F169" s="13" t="s">
        <v>22</v>
      </c>
      <c r="G169" s="17">
        <v>44586</v>
      </c>
      <c r="H169" s="18" t="s">
        <v>709</v>
      </c>
      <c r="I169" s="17">
        <v>44586</v>
      </c>
      <c r="J169" s="19">
        <v>6</v>
      </c>
      <c r="K169" s="19">
        <v>180</v>
      </c>
      <c r="L169" s="76">
        <v>44596</v>
      </c>
      <c r="M169" s="76">
        <v>44776</v>
      </c>
      <c r="N169" s="21">
        <v>15000000</v>
      </c>
      <c r="O169" s="22">
        <f t="shared" si="2"/>
        <v>2500000</v>
      </c>
      <c r="P169" s="13" t="s">
        <v>573</v>
      </c>
      <c r="Q169" s="23" t="s">
        <v>610</v>
      </c>
      <c r="R169" s="24" t="s">
        <v>571</v>
      </c>
      <c r="S169" s="19">
        <v>150</v>
      </c>
      <c r="T169" s="21">
        <v>15000000</v>
      </c>
    </row>
    <row r="170" spans="1:20" ht="15" customHeight="1" x14ac:dyDescent="0.25">
      <c r="A170" s="13" t="s">
        <v>710</v>
      </c>
      <c r="B170" s="13" t="s">
        <v>711</v>
      </c>
      <c r="C170" s="13">
        <v>3</v>
      </c>
      <c r="D170" s="13" t="s">
        <v>712</v>
      </c>
      <c r="E170" s="16" t="s">
        <v>67</v>
      </c>
      <c r="F170" s="13" t="s">
        <v>35</v>
      </c>
      <c r="G170" s="17">
        <v>44594</v>
      </c>
      <c r="H170" s="18" t="s">
        <v>713</v>
      </c>
      <c r="I170" s="17">
        <v>44589</v>
      </c>
      <c r="J170" s="19">
        <v>8</v>
      </c>
      <c r="K170" s="19">
        <v>240</v>
      </c>
      <c r="L170" s="17">
        <v>44595</v>
      </c>
      <c r="M170" s="76">
        <v>44925</v>
      </c>
      <c r="N170" s="21">
        <v>45320000</v>
      </c>
      <c r="O170" s="22">
        <f t="shared" si="2"/>
        <v>5665000</v>
      </c>
      <c r="P170" s="13" t="s">
        <v>714</v>
      </c>
      <c r="Q170" s="23" t="s">
        <v>715</v>
      </c>
      <c r="R170" s="26" t="s">
        <v>716</v>
      </c>
      <c r="S170" s="19">
        <v>320</v>
      </c>
      <c r="T170" s="21">
        <v>45320000</v>
      </c>
    </row>
    <row r="171" spans="1:20" ht="15" customHeight="1" x14ac:dyDescent="0.25">
      <c r="A171" s="13" t="s">
        <v>717</v>
      </c>
      <c r="B171" s="13" t="s">
        <v>711</v>
      </c>
      <c r="C171" s="13">
        <v>3</v>
      </c>
      <c r="D171" s="13" t="s">
        <v>718</v>
      </c>
      <c r="E171" s="16" t="s">
        <v>67</v>
      </c>
      <c r="F171" s="13" t="s">
        <v>35</v>
      </c>
      <c r="G171" s="17">
        <v>44586</v>
      </c>
      <c r="H171" s="18" t="s">
        <v>719</v>
      </c>
      <c r="I171" s="17">
        <v>44586</v>
      </c>
      <c r="J171" s="19">
        <v>8</v>
      </c>
      <c r="K171" s="19">
        <v>240</v>
      </c>
      <c r="L171" s="76">
        <v>44595</v>
      </c>
      <c r="M171" s="76">
        <v>44836</v>
      </c>
      <c r="N171" s="21">
        <v>45320000</v>
      </c>
      <c r="O171" s="22">
        <f t="shared" si="2"/>
        <v>5665000</v>
      </c>
      <c r="P171" s="13" t="s">
        <v>720</v>
      </c>
      <c r="Q171" s="23" t="s">
        <v>721</v>
      </c>
      <c r="R171" s="26" t="s">
        <v>722</v>
      </c>
      <c r="S171" s="19">
        <v>185</v>
      </c>
      <c r="T171" s="21">
        <v>45320000</v>
      </c>
    </row>
    <row r="172" spans="1:20" ht="15" customHeight="1" x14ac:dyDescent="0.25">
      <c r="A172" s="13" t="s">
        <v>723</v>
      </c>
      <c r="B172" s="13" t="s">
        <v>711</v>
      </c>
      <c r="C172" s="13">
        <v>3</v>
      </c>
      <c r="D172" s="13" t="s">
        <v>724</v>
      </c>
      <c r="E172" s="16" t="s">
        <v>67</v>
      </c>
      <c r="F172" s="13" t="s">
        <v>35</v>
      </c>
      <c r="G172" s="17">
        <v>44594</v>
      </c>
      <c r="H172" s="18" t="s">
        <v>725</v>
      </c>
      <c r="I172" s="17">
        <v>44589</v>
      </c>
      <c r="J172" s="19">
        <v>8</v>
      </c>
      <c r="K172" s="19">
        <v>240</v>
      </c>
      <c r="L172" s="76">
        <v>44595</v>
      </c>
      <c r="M172" s="76">
        <v>44836</v>
      </c>
      <c r="N172" s="21">
        <v>45320000</v>
      </c>
      <c r="O172" s="22">
        <f t="shared" si="2"/>
        <v>5665000</v>
      </c>
      <c r="P172" s="13" t="s">
        <v>362</v>
      </c>
      <c r="Q172" s="23" t="s">
        <v>363</v>
      </c>
      <c r="R172" s="26" t="s">
        <v>364</v>
      </c>
      <c r="S172" s="19">
        <v>321</v>
      </c>
      <c r="T172" s="21">
        <v>45320000</v>
      </c>
    </row>
    <row r="173" spans="1:20" ht="15" customHeight="1" x14ac:dyDescent="0.25">
      <c r="A173" s="13" t="s">
        <v>726</v>
      </c>
      <c r="B173" s="13" t="s">
        <v>727</v>
      </c>
      <c r="C173" s="13">
        <v>4</v>
      </c>
      <c r="D173" s="13" t="s">
        <v>728</v>
      </c>
      <c r="E173" s="16" t="s">
        <v>67</v>
      </c>
      <c r="F173" s="13" t="s">
        <v>22</v>
      </c>
      <c r="G173" s="17">
        <v>44586</v>
      </c>
      <c r="H173" s="18" t="s">
        <v>729</v>
      </c>
      <c r="I173" s="17">
        <v>44586</v>
      </c>
      <c r="J173" s="19">
        <v>9</v>
      </c>
      <c r="K173" s="19">
        <v>270</v>
      </c>
      <c r="L173" s="76">
        <v>44595</v>
      </c>
      <c r="M173" s="76">
        <v>44867</v>
      </c>
      <c r="N173" s="21">
        <v>50985000</v>
      </c>
      <c r="O173" s="22">
        <f t="shared" si="2"/>
        <v>5665000</v>
      </c>
      <c r="P173" s="13" t="s">
        <v>730</v>
      </c>
      <c r="Q173" s="23" t="s">
        <v>731</v>
      </c>
      <c r="R173" s="24" t="s">
        <v>732</v>
      </c>
      <c r="S173" s="19">
        <v>200</v>
      </c>
      <c r="T173" s="21">
        <v>50985000</v>
      </c>
    </row>
    <row r="174" spans="1:20" ht="15" customHeight="1" x14ac:dyDescent="0.25">
      <c r="A174" s="13" t="s">
        <v>733</v>
      </c>
      <c r="B174" s="13" t="s">
        <v>727</v>
      </c>
      <c r="C174" s="13">
        <v>4</v>
      </c>
      <c r="D174" s="13" t="s">
        <v>734</v>
      </c>
      <c r="E174" s="16" t="s">
        <v>67</v>
      </c>
      <c r="F174" s="13" t="s">
        <v>35</v>
      </c>
      <c r="G174" s="17">
        <v>44586</v>
      </c>
      <c r="H174" s="18" t="s">
        <v>735</v>
      </c>
      <c r="I174" s="17">
        <v>44586</v>
      </c>
      <c r="J174" s="19">
        <v>8</v>
      </c>
      <c r="K174" s="19">
        <v>240</v>
      </c>
      <c r="L174" s="76">
        <v>44595</v>
      </c>
      <c r="M174" s="76">
        <v>44836</v>
      </c>
      <c r="N174" s="21">
        <v>45320000</v>
      </c>
      <c r="O174" s="22">
        <f t="shared" si="2"/>
        <v>5665000</v>
      </c>
      <c r="P174" s="13" t="s">
        <v>720</v>
      </c>
      <c r="Q174" s="23" t="s">
        <v>721</v>
      </c>
      <c r="R174" s="26" t="s">
        <v>722</v>
      </c>
      <c r="S174" s="19">
        <v>158</v>
      </c>
      <c r="T174" s="21">
        <v>45320000</v>
      </c>
    </row>
    <row r="175" spans="1:20" ht="15" customHeight="1" x14ac:dyDescent="0.25">
      <c r="A175" s="13" t="s">
        <v>736</v>
      </c>
      <c r="B175" s="13" t="s">
        <v>727</v>
      </c>
      <c r="C175" s="13">
        <v>4</v>
      </c>
      <c r="D175" s="13" t="s">
        <v>737</v>
      </c>
      <c r="E175" s="16" t="s">
        <v>67</v>
      </c>
      <c r="F175" s="13" t="s">
        <v>35</v>
      </c>
      <c r="G175" s="17">
        <v>44586</v>
      </c>
      <c r="H175" s="18" t="s">
        <v>738</v>
      </c>
      <c r="I175" s="17">
        <v>44586</v>
      </c>
      <c r="J175" s="19">
        <v>8</v>
      </c>
      <c r="K175" s="19">
        <v>240</v>
      </c>
      <c r="L175" s="76">
        <v>44595</v>
      </c>
      <c r="M175" s="76">
        <v>44836</v>
      </c>
      <c r="N175" s="21">
        <v>45320000</v>
      </c>
      <c r="O175" s="22">
        <f t="shared" si="2"/>
        <v>5665000</v>
      </c>
      <c r="P175" s="13" t="s">
        <v>362</v>
      </c>
      <c r="Q175" s="23" t="s">
        <v>363</v>
      </c>
      <c r="R175" s="26" t="s">
        <v>364</v>
      </c>
      <c r="S175" s="19">
        <v>159</v>
      </c>
      <c r="T175" s="21">
        <v>45320000</v>
      </c>
    </row>
    <row r="176" spans="1:20" ht="15" customHeight="1" x14ac:dyDescent="0.25">
      <c r="A176" s="13" t="s">
        <v>739</v>
      </c>
      <c r="B176" s="13" t="s">
        <v>727</v>
      </c>
      <c r="C176" s="13">
        <v>4</v>
      </c>
      <c r="D176" s="13" t="s">
        <v>740</v>
      </c>
      <c r="E176" s="16" t="s">
        <v>67</v>
      </c>
      <c r="F176" s="13" t="s">
        <v>35</v>
      </c>
      <c r="G176" s="17">
        <v>44586</v>
      </c>
      <c r="H176" s="18" t="s">
        <v>741</v>
      </c>
      <c r="I176" s="17">
        <v>44586</v>
      </c>
      <c r="J176" s="19">
        <v>8</v>
      </c>
      <c r="K176" s="19">
        <v>240</v>
      </c>
      <c r="L176" s="76">
        <v>44595</v>
      </c>
      <c r="M176" s="76">
        <v>44836</v>
      </c>
      <c r="N176" s="21">
        <v>45320000</v>
      </c>
      <c r="O176" s="22">
        <f t="shared" si="2"/>
        <v>5665000</v>
      </c>
      <c r="P176" s="13" t="s">
        <v>714</v>
      </c>
      <c r="Q176" s="23" t="s">
        <v>715</v>
      </c>
      <c r="R176" s="26" t="s">
        <v>716</v>
      </c>
      <c r="S176" s="19">
        <v>160</v>
      </c>
      <c r="T176" s="21">
        <v>45320000</v>
      </c>
    </row>
    <row r="177" spans="1:20" ht="15" customHeight="1" x14ac:dyDescent="0.25">
      <c r="A177" s="13" t="s">
        <v>742</v>
      </c>
      <c r="B177" s="13" t="s">
        <v>644</v>
      </c>
      <c r="C177" s="13">
        <v>7</v>
      </c>
      <c r="D177" s="13" t="s">
        <v>743</v>
      </c>
      <c r="E177" s="16" t="s">
        <v>67</v>
      </c>
      <c r="F177" s="13" t="s">
        <v>35</v>
      </c>
      <c r="G177" s="17">
        <v>44586</v>
      </c>
      <c r="H177" s="18" t="s">
        <v>744</v>
      </c>
      <c r="I177" s="17">
        <v>44586</v>
      </c>
      <c r="J177" s="19">
        <v>8</v>
      </c>
      <c r="K177" s="19">
        <v>240</v>
      </c>
      <c r="L177" s="76">
        <v>44595</v>
      </c>
      <c r="M177" s="76">
        <v>44836</v>
      </c>
      <c r="N177" s="21">
        <v>19776000</v>
      </c>
      <c r="O177" s="22">
        <f t="shared" si="2"/>
        <v>2472000</v>
      </c>
      <c r="P177" s="13" t="s">
        <v>720</v>
      </c>
      <c r="Q177" s="23" t="s">
        <v>721</v>
      </c>
      <c r="R177" s="26" t="s">
        <v>722</v>
      </c>
      <c r="S177" s="19">
        <v>197</v>
      </c>
      <c r="T177" s="21">
        <v>19776000</v>
      </c>
    </row>
    <row r="178" spans="1:20" ht="15" customHeight="1" x14ac:dyDescent="0.25">
      <c r="A178" s="13" t="s">
        <v>745</v>
      </c>
      <c r="B178" s="13" t="s">
        <v>644</v>
      </c>
      <c r="C178" s="13">
        <v>7</v>
      </c>
      <c r="D178" s="13" t="s">
        <v>746</v>
      </c>
      <c r="E178" s="16" t="s">
        <v>67</v>
      </c>
      <c r="F178" s="13" t="s">
        <v>35</v>
      </c>
      <c r="G178" s="17">
        <v>44586</v>
      </c>
      <c r="H178" s="18" t="s">
        <v>747</v>
      </c>
      <c r="I178" s="17">
        <v>44586</v>
      </c>
      <c r="J178" s="19">
        <v>8</v>
      </c>
      <c r="K178" s="19">
        <v>240</v>
      </c>
      <c r="L178" s="76">
        <v>44595</v>
      </c>
      <c r="M178" s="76">
        <v>44836</v>
      </c>
      <c r="N178" s="21">
        <v>19776000</v>
      </c>
      <c r="O178" s="22">
        <f t="shared" si="2"/>
        <v>2472000</v>
      </c>
      <c r="P178" s="13" t="s">
        <v>730</v>
      </c>
      <c r="Q178" s="23" t="s">
        <v>731</v>
      </c>
      <c r="R178" s="26" t="s">
        <v>732</v>
      </c>
      <c r="S178" s="19">
        <v>195</v>
      </c>
      <c r="T178" s="21">
        <v>19776000</v>
      </c>
    </row>
    <row r="179" spans="1:20" ht="15" customHeight="1" x14ac:dyDescent="0.25">
      <c r="A179" s="13" t="s">
        <v>748</v>
      </c>
      <c r="B179" s="13" t="s">
        <v>644</v>
      </c>
      <c r="C179" s="13">
        <v>7</v>
      </c>
      <c r="D179" s="13" t="s">
        <v>749</v>
      </c>
      <c r="E179" s="16" t="s">
        <v>67</v>
      </c>
      <c r="F179" s="13" t="s">
        <v>35</v>
      </c>
      <c r="G179" s="17">
        <v>44586</v>
      </c>
      <c r="H179" s="18" t="s">
        <v>750</v>
      </c>
      <c r="I179" s="17">
        <v>44586</v>
      </c>
      <c r="J179" s="19">
        <v>8</v>
      </c>
      <c r="K179" s="19">
        <v>240</v>
      </c>
      <c r="L179" s="76">
        <v>44595</v>
      </c>
      <c r="M179" s="76">
        <v>44836</v>
      </c>
      <c r="N179" s="21">
        <v>19776000</v>
      </c>
      <c r="O179" s="22">
        <f t="shared" si="2"/>
        <v>2472000</v>
      </c>
      <c r="P179" s="13" t="s">
        <v>362</v>
      </c>
      <c r="Q179" s="23" t="s">
        <v>363</v>
      </c>
      <c r="R179" s="26" t="s">
        <v>364</v>
      </c>
      <c r="S179" s="19">
        <v>196</v>
      </c>
      <c r="T179" s="21">
        <v>19776000</v>
      </c>
    </row>
    <row r="180" spans="1:20" ht="15" customHeight="1" x14ac:dyDescent="0.25">
      <c r="A180" s="13" t="s">
        <v>751</v>
      </c>
      <c r="B180" s="13" t="s">
        <v>644</v>
      </c>
      <c r="C180" s="13">
        <v>7</v>
      </c>
      <c r="D180" s="13" t="s">
        <v>752</v>
      </c>
      <c r="E180" s="16" t="s">
        <v>67</v>
      </c>
      <c r="F180" s="13" t="s">
        <v>22</v>
      </c>
      <c r="G180" s="17">
        <v>44586</v>
      </c>
      <c r="H180" s="18" t="s">
        <v>753</v>
      </c>
      <c r="I180" s="17">
        <v>44586</v>
      </c>
      <c r="J180" s="19">
        <v>8</v>
      </c>
      <c r="K180" s="19">
        <v>240</v>
      </c>
      <c r="L180" s="76">
        <v>44595</v>
      </c>
      <c r="M180" s="76">
        <v>44836</v>
      </c>
      <c r="N180" s="21">
        <v>19776000</v>
      </c>
      <c r="O180" s="22">
        <f t="shared" si="2"/>
        <v>2472000</v>
      </c>
      <c r="P180" s="13" t="s">
        <v>714</v>
      </c>
      <c r="Q180" s="23" t="s">
        <v>715</v>
      </c>
      <c r="R180" s="24" t="s">
        <v>716</v>
      </c>
      <c r="S180" s="19">
        <v>211</v>
      </c>
      <c r="T180" s="21">
        <v>19776000</v>
      </c>
    </row>
    <row r="181" spans="1:20" ht="15" customHeight="1" x14ac:dyDescent="0.25">
      <c r="A181" s="13" t="s">
        <v>754</v>
      </c>
      <c r="B181" s="13" t="s">
        <v>644</v>
      </c>
      <c r="C181" s="13">
        <v>7</v>
      </c>
      <c r="D181" s="13" t="s">
        <v>755</v>
      </c>
      <c r="E181" s="16" t="s">
        <v>54</v>
      </c>
      <c r="F181" s="13" t="s">
        <v>22</v>
      </c>
      <c r="G181" s="17">
        <v>44594</v>
      </c>
      <c r="H181" s="18" t="s">
        <v>756</v>
      </c>
      <c r="I181" s="17">
        <v>44589</v>
      </c>
      <c r="J181" s="19">
        <v>6</v>
      </c>
      <c r="K181" s="19">
        <v>180</v>
      </c>
      <c r="L181" s="17">
        <v>44595</v>
      </c>
      <c r="M181" s="17">
        <v>44775</v>
      </c>
      <c r="N181" s="21">
        <v>14832000</v>
      </c>
      <c r="O181" s="22">
        <f t="shared" si="2"/>
        <v>2472000</v>
      </c>
      <c r="P181" s="13" t="s">
        <v>720</v>
      </c>
      <c r="Q181" s="23" t="s">
        <v>721</v>
      </c>
      <c r="R181" s="24" t="s">
        <v>722</v>
      </c>
      <c r="S181" s="19">
        <v>386</v>
      </c>
      <c r="T181" s="21">
        <v>14832000</v>
      </c>
    </row>
    <row r="182" spans="1:20" ht="15" customHeight="1" x14ac:dyDescent="0.25">
      <c r="A182" s="13" t="s">
        <v>757</v>
      </c>
      <c r="B182" s="13" t="s">
        <v>644</v>
      </c>
      <c r="C182" s="13">
        <v>7</v>
      </c>
      <c r="D182" s="13" t="s">
        <v>758</v>
      </c>
      <c r="E182" s="16" t="s">
        <v>67</v>
      </c>
      <c r="F182" s="13" t="s">
        <v>22</v>
      </c>
      <c r="G182" s="17">
        <v>44586</v>
      </c>
      <c r="H182" s="18" t="s">
        <v>759</v>
      </c>
      <c r="I182" s="17">
        <v>44586</v>
      </c>
      <c r="J182" s="19">
        <v>8</v>
      </c>
      <c r="K182" s="19">
        <v>240</v>
      </c>
      <c r="L182" s="76">
        <v>44595</v>
      </c>
      <c r="M182" s="76">
        <v>44836</v>
      </c>
      <c r="N182" s="21">
        <v>19776000</v>
      </c>
      <c r="O182" s="22">
        <f t="shared" si="2"/>
        <v>2472000</v>
      </c>
      <c r="P182" s="13" t="s">
        <v>714</v>
      </c>
      <c r="Q182" s="23" t="s">
        <v>715</v>
      </c>
      <c r="R182" s="24" t="s">
        <v>716</v>
      </c>
      <c r="S182" s="19">
        <v>161</v>
      </c>
      <c r="T182" s="21">
        <v>19776000</v>
      </c>
    </row>
    <row r="183" spans="1:20" ht="15" customHeight="1" x14ac:dyDescent="0.25">
      <c r="A183" s="29" t="s">
        <v>760</v>
      </c>
      <c r="B183" s="29" t="s">
        <v>403</v>
      </c>
      <c r="C183" s="13">
        <v>12</v>
      </c>
      <c r="D183" s="29" t="s">
        <v>761</v>
      </c>
      <c r="E183" s="16" t="s">
        <v>54</v>
      </c>
      <c r="F183" s="13" t="s">
        <v>22</v>
      </c>
      <c r="G183" s="17">
        <v>44587</v>
      </c>
      <c r="H183" s="18" t="s">
        <v>762</v>
      </c>
      <c r="I183" s="17">
        <v>44587</v>
      </c>
      <c r="J183" s="19">
        <v>6</v>
      </c>
      <c r="K183" s="19">
        <v>180</v>
      </c>
      <c r="L183" s="76">
        <v>44596</v>
      </c>
      <c r="M183" s="76">
        <v>44776</v>
      </c>
      <c r="N183" s="21">
        <v>14400000</v>
      </c>
      <c r="O183" s="22">
        <f t="shared" si="2"/>
        <v>2400000</v>
      </c>
      <c r="P183" s="13" t="s">
        <v>161</v>
      </c>
      <c r="Q183" s="23" t="s">
        <v>162</v>
      </c>
      <c r="R183" s="24" t="s">
        <v>163</v>
      </c>
      <c r="S183" s="19">
        <v>184</v>
      </c>
      <c r="T183" s="21">
        <v>14400000</v>
      </c>
    </row>
    <row r="184" spans="1:20" ht="15" customHeight="1" x14ac:dyDescent="0.25">
      <c r="A184" s="13" t="s">
        <v>763</v>
      </c>
      <c r="B184" s="13" t="s">
        <v>764</v>
      </c>
      <c r="C184" s="16">
        <v>1</v>
      </c>
      <c r="D184" s="13" t="s">
        <v>765</v>
      </c>
      <c r="E184" s="32" t="s">
        <v>224</v>
      </c>
      <c r="F184" s="13" t="s">
        <v>22</v>
      </c>
      <c r="G184" s="17">
        <v>44587</v>
      </c>
      <c r="H184" s="18" t="s">
        <v>766</v>
      </c>
      <c r="I184" s="17">
        <v>44587</v>
      </c>
      <c r="J184" s="19">
        <v>6</v>
      </c>
      <c r="K184" s="19">
        <v>180</v>
      </c>
      <c r="L184" s="76">
        <v>44596</v>
      </c>
      <c r="M184" s="76">
        <v>44776</v>
      </c>
      <c r="N184" s="21">
        <v>39000000</v>
      </c>
      <c r="O184" s="22">
        <f t="shared" si="2"/>
        <v>6500000</v>
      </c>
      <c r="P184" s="13" t="s">
        <v>767</v>
      </c>
      <c r="Q184" s="23" t="s">
        <v>116</v>
      </c>
      <c r="R184" s="24" t="s">
        <v>117</v>
      </c>
      <c r="S184" s="19">
        <v>201</v>
      </c>
      <c r="T184" s="21">
        <v>39000000</v>
      </c>
    </row>
    <row r="185" spans="1:20" ht="15" customHeight="1" x14ac:dyDescent="0.25">
      <c r="A185" s="33" t="s">
        <v>768</v>
      </c>
      <c r="B185" s="33" t="s">
        <v>769</v>
      </c>
      <c r="C185" s="13">
        <v>1</v>
      </c>
      <c r="D185" s="33" t="s">
        <v>770</v>
      </c>
      <c r="E185" s="16" t="s">
        <v>224</v>
      </c>
      <c r="F185" s="13" t="s">
        <v>35</v>
      </c>
      <c r="G185" s="17">
        <v>44587</v>
      </c>
      <c r="H185" s="18" t="s">
        <v>771</v>
      </c>
      <c r="I185" s="17">
        <v>44587</v>
      </c>
      <c r="J185" s="19">
        <v>8</v>
      </c>
      <c r="K185" s="19">
        <v>240</v>
      </c>
      <c r="L185" s="76">
        <v>44596</v>
      </c>
      <c r="M185" s="76">
        <v>44837</v>
      </c>
      <c r="N185" s="21">
        <v>44000000</v>
      </c>
      <c r="O185" s="22">
        <f t="shared" si="2"/>
        <v>5500000</v>
      </c>
      <c r="P185" s="13" t="s">
        <v>109</v>
      </c>
      <c r="Q185" s="23" t="s">
        <v>110</v>
      </c>
      <c r="R185" s="26" t="s">
        <v>111</v>
      </c>
      <c r="S185" s="19">
        <v>202</v>
      </c>
      <c r="T185" s="21">
        <v>44000000</v>
      </c>
    </row>
    <row r="186" spans="1:20" ht="15" customHeight="1" x14ac:dyDescent="0.25">
      <c r="A186" s="29" t="s">
        <v>772</v>
      </c>
      <c r="B186" s="29" t="s">
        <v>773</v>
      </c>
      <c r="C186" s="13">
        <v>2</v>
      </c>
      <c r="D186" s="29" t="s">
        <v>774</v>
      </c>
      <c r="E186" s="16" t="s">
        <v>224</v>
      </c>
      <c r="F186" s="29" t="s">
        <v>22</v>
      </c>
      <c r="G186" s="85">
        <v>44588</v>
      </c>
      <c r="H186" s="70" t="s">
        <v>775</v>
      </c>
      <c r="I186" s="85">
        <v>44588</v>
      </c>
      <c r="J186" s="37">
        <v>6</v>
      </c>
      <c r="K186" s="37">
        <v>180</v>
      </c>
      <c r="L186" s="90">
        <v>44595</v>
      </c>
      <c r="M186" s="90">
        <v>44775</v>
      </c>
      <c r="N186" s="72">
        <v>27810000</v>
      </c>
      <c r="O186" s="73">
        <f t="shared" si="2"/>
        <v>4635000</v>
      </c>
      <c r="P186" s="29" t="s">
        <v>399</v>
      </c>
      <c r="Q186" s="91" t="s">
        <v>400</v>
      </c>
      <c r="R186" s="92" t="s">
        <v>401</v>
      </c>
      <c r="S186" s="37">
        <v>203</v>
      </c>
      <c r="T186" s="72">
        <v>27810000</v>
      </c>
    </row>
    <row r="187" spans="1:20" ht="15" customHeight="1" x14ac:dyDescent="0.25">
      <c r="A187" s="13" t="s">
        <v>776</v>
      </c>
      <c r="B187" s="13" t="s">
        <v>777</v>
      </c>
      <c r="C187" s="16">
        <v>1</v>
      </c>
      <c r="D187" s="29" t="s">
        <v>132</v>
      </c>
      <c r="E187" s="32" t="s">
        <v>224</v>
      </c>
      <c r="F187" s="13" t="s">
        <v>35</v>
      </c>
      <c r="G187" s="17">
        <v>44588</v>
      </c>
      <c r="H187" s="18" t="s">
        <v>778</v>
      </c>
      <c r="I187" s="17">
        <v>44588</v>
      </c>
      <c r="J187" s="19">
        <v>11</v>
      </c>
      <c r="K187" s="19">
        <v>330</v>
      </c>
      <c r="L187" s="76">
        <v>44596</v>
      </c>
      <c r="M187" s="76">
        <v>44929</v>
      </c>
      <c r="N187" s="21">
        <v>71500000</v>
      </c>
      <c r="O187" s="22">
        <f t="shared" si="2"/>
        <v>6500000</v>
      </c>
      <c r="P187" s="13" t="s">
        <v>130</v>
      </c>
      <c r="Q187" s="23" t="s">
        <v>56</v>
      </c>
      <c r="R187" s="26" t="s">
        <v>57</v>
      </c>
      <c r="S187" s="19">
        <v>198</v>
      </c>
      <c r="T187" s="21">
        <v>71500000</v>
      </c>
    </row>
    <row r="188" spans="1:20" s="3" customFormat="1" ht="15" customHeight="1" x14ac:dyDescent="0.25">
      <c r="A188" s="96" t="s">
        <v>779</v>
      </c>
      <c r="B188" s="96" t="s">
        <v>780</v>
      </c>
      <c r="C188" s="24">
        <v>4</v>
      </c>
      <c r="D188" s="96" t="s">
        <v>781</v>
      </c>
      <c r="E188" s="65" t="s">
        <v>54</v>
      </c>
      <c r="F188" s="13" t="s">
        <v>22</v>
      </c>
      <c r="G188" s="17">
        <v>44594</v>
      </c>
      <c r="H188" s="18" t="s">
        <v>782</v>
      </c>
      <c r="I188" s="17">
        <v>44589</v>
      </c>
      <c r="J188" s="78">
        <v>6</v>
      </c>
      <c r="K188" s="19">
        <v>180</v>
      </c>
      <c r="L188" s="17">
        <v>44597</v>
      </c>
      <c r="M188" s="17">
        <v>44777</v>
      </c>
      <c r="N188" s="79">
        <v>30776400</v>
      </c>
      <c r="O188" s="22">
        <f t="shared" si="2"/>
        <v>5129400</v>
      </c>
      <c r="P188" s="24" t="s">
        <v>783</v>
      </c>
      <c r="Q188" s="23" t="s">
        <v>784</v>
      </c>
      <c r="R188" s="24" t="s">
        <v>785</v>
      </c>
      <c r="S188" s="78">
        <v>384</v>
      </c>
      <c r="T188" s="79">
        <v>41035000</v>
      </c>
    </row>
    <row r="189" spans="1:20" ht="15" customHeight="1" x14ac:dyDescent="0.25">
      <c r="A189" s="13" t="s">
        <v>786</v>
      </c>
      <c r="B189" s="13" t="s">
        <v>780</v>
      </c>
      <c r="C189" s="13">
        <v>4</v>
      </c>
      <c r="D189" s="13" t="s">
        <v>787</v>
      </c>
      <c r="E189" s="16" t="s">
        <v>54</v>
      </c>
      <c r="F189" s="13" t="s">
        <v>22</v>
      </c>
      <c r="G189" s="17">
        <v>44594</v>
      </c>
      <c r="H189" s="18" t="s">
        <v>788</v>
      </c>
      <c r="I189" s="17">
        <v>44589</v>
      </c>
      <c r="J189" s="19">
        <v>8</v>
      </c>
      <c r="K189" s="19">
        <v>240</v>
      </c>
      <c r="L189" s="76">
        <v>44594</v>
      </c>
      <c r="M189" s="76">
        <v>44835</v>
      </c>
      <c r="N189" s="21">
        <v>41035200</v>
      </c>
      <c r="O189" s="22">
        <f t="shared" si="2"/>
        <v>5129400</v>
      </c>
      <c r="P189" s="13" t="s">
        <v>783</v>
      </c>
      <c r="Q189" s="23" t="s">
        <v>784</v>
      </c>
      <c r="R189" s="24" t="s">
        <v>785</v>
      </c>
      <c r="S189" s="19">
        <v>347</v>
      </c>
      <c r="T189" s="21">
        <v>41035200</v>
      </c>
    </row>
    <row r="190" spans="1:20" s="3" customFormat="1" ht="15" customHeight="1" x14ac:dyDescent="0.25">
      <c r="A190" s="92" t="s">
        <v>789</v>
      </c>
      <c r="B190" s="92" t="s">
        <v>780</v>
      </c>
      <c r="C190" s="24">
        <v>4</v>
      </c>
      <c r="D190" s="92" t="s">
        <v>790</v>
      </c>
      <c r="E190" s="65" t="s">
        <v>54</v>
      </c>
      <c r="F190" s="13" t="s">
        <v>246</v>
      </c>
      <c r="G190" s="17">
        <v>44595</v>
      </c>
      <c r="H190" s="18" t="s">
        <v>791</v>
      </c>
      <c r="I190" s="17">
        <v>44589</v>
      </c>
      <c r="J190" s="78">
        <v>8</v>
      </c>
      <c r="K190" s="19">
        <v>240</v>
      </c>
      <c r="L190" s="17">
        <v>44597</v>
      </c>
      <c r="M190" s="17">
        <v>44838</v>
      </c>
      <c r="N190" s="79">
        <v>41035200</v>
      </c>
      <c r="O190" s="22">
        <f t="shared" si="2"/>
        <v>5129400</v>
      </c>
      <c r="P190" s="24" t="s">
        <v>783</v>
      </c>
      <c r="Q190" s="23" t="s">
        <v>784</v>
      </c>
      <c r="R190" s="24" t="s">
        <v>785</v>
      </c>
      <c r="S190" s="78">
        <v>333</v>
      </c>
      <c r="T190" s="79">
        <v>41035200</v>
      </c>
    </row>
    <row r="191" spans="1:20" ht="15" customHeight="1" x14ac:dyDescent="0.25">
      <c r="A191" s="13" t="s">
        <v>792</v>
      </c>
      <c r="B191" s="13" t="s">
        <v>793</v>
      </c>
      <c r="C191" s="16">
        <v>4</v>
      </c>
      <c r="D191" s="13" t="s">
        <v>794</v>
      </c>
      <c r="E191" s="32" t="s">
        <v>21</v>
      </c>
      <c r="F191" s="13" t="s">
        <v>22</v>
      </c>
      <c r="G191" s="17">
        <v>44589</v>
      </c>
      <c r="H191" s="18" t="s">
        <v>795</v>
      </c>
      <c r="I191" s="17">
        <v>44589</v>
      </c>
      <c r="J191" s="19">
        <v>6</v>
      </c>
      <c r="K191" s="19">
        <v>180</v>
      </c>
      <c r="L191" s="17">
        <v>44669</v>
      </c>
      <c r="M191" s="17">
        <v>44851</v>
      </c>
      <c r="N191" s="21">
        <v>11280000</v>
      </c>
      <c r="O191" s="22">
        <f t="shared" si="2"/>
        <v>1880000</v>
      </c>
      <c r="P191" s="13" t="s">
        <v>122</v>
      </c>
      <c r="Q191" s="23" t="s">
        <v>123</v>
      </c>
      <c r="R191" s="24" t="s">
        <v>124</v>
      </c>
      <c r="S191" s="19">
        <v>275</v>
      </c>
      <c r="T191" s="21">
        <v>11280000</v>
      </c>
    </row>
    <row r="192" spans="1:20" s="3" customFormat="1" ht="15" customHeight="1" x14ac:dyDescent="0.25">
      <c r="A192" s="96" t="s">
        <v>796</v>
      </c>
      <c r="B192" s="96" t="s">
        <v>793</v>
      </c>
      <c r="C192" s="24">
        <v>4</v>
      </c>
      <c r="D192" s="96" t="s">
        <v>797</v>
      </c>
      <c r="E192" s="65" t="s">
        <v>21</v>
      </c>
      <c r="F192" s="13" t="s">
        <v>35</v>
      </c>
      <c r="G192" s="17">
        <v>44595</v>
      </c>
      <c r="H192" s="18" t="s">
        <v>798</v>
      </c>
      <c r="I192" s="17">
        <v>44589</v>
      </c>
      <c r="J192" s="78">
        <v>8</v>
      </c>
      <c r="K192" s="19">
        <v>240</v>
      </c>
      <c r="L192" s="41">
        <v>44594</v>
      </c>
      <c r="M192" s="94">
        <v>44835</v>
      </c>
      <c r="N192" s="79">
        <v>14976000</v>
      </c>
      <c r="O192" s="22">
        <f t="shared" si="2"/>
        <v>1872000</v>
      </c>
      <c r="P192" s="24" t="s">
        <v>122</v>
      </c>
      <c r="Q192" s="23" t="s">
        <v>123</v>
      </c>
      <c r="R192" s="26" t="s">
        <v>124</v>
      </c>
      <c r="S192" s="78">
        <v>327</v>
      </c>
      <c r="T192" s="79">
        <v>14976000</v>
      </c>
    </row>
    <row r="193" spans="1:20" ht="15" customHeight="1" x14ac:dyDescent="0.25">
      <c r="A193" s="29" t="s">
        <v>799</v>
      </c>
      <c r="B193" s="29" t="s">
        <v>793</v>
      </c>
      <c r="C193" s="13">
        <v>4</v>
      </c>
      <c r="D193" s="29" t="s">
        <v>800</v>
      </c>
      <c r="E193" s="16" t="s">
        <v>21</v>
      </c>
      <c r="F193" s="13" t="s">
        <v>22</v>
      </c>
      <c r="G193" s="17">
        <v>44594</v>
      </c>
      <c r="H193" s="18" t="s">
        <v>801</v>
      </c>
      <c r="I193" s="17">
        <v>44589</v>
      </c>
      <c r="J193" s="19">
        <v>6</v>
      </c>
      <c r="K193" s="19">
        <v>180</v>
      </c>
      <c r="L193" s="76">
        <v>44594</v>
      </c>
      <c r="M193" s="76">
        <v>44774</v>
      </c>
      <c r="N193" s="21">
        <v>11232000</v>
      </c>
      <c r="O193" s="22">
        <f t="shared" si="2"/>
        <v>1872000</v>
      </c>
      <c r="P193" s="13" t="s">
        <v>122</v>
      </c>
      <c r="Q193" s="23" t="s">
        <v>123</v>
      </c>
      <c r="R193" s="24" t="s">
        <v>124</v>
      </c>
      <c r="S193" s="19">
        <v>357</v>
      </c>
      <c r="T193" s="21">
        <v>11232000</v>
      </c>
    </row>
    <row r="194" spans="1:20" ht="15" customHeight="1" x14ac:dyDescent="0.25">
      <c r="A194" s="13" t="s">
        <v>802</v>
      </c>
      <c r="B194" s="13" t="s">
        <v>803</v>
      </c>
      <c r="C194" s="16">
        <v>1</v>
      </c>
      <c r="D194" s="48" t="s">
        <v>804</v>
      </c>
      <c r="E194" s="97" t="s">
        <v>152</v>
      </c>
      <c r="F194" s="13" t="s">
        <v>22</v>
      </c>
      <c r="G194" s="17">
        <v>44587</v>
      </c>
      <c r="H194" s="18" t="s">
        <v>805</v>
      </c>
      <c r="I194" s="17">
        <v>44587</v>
      </c>
      <c r="J194" s="19">
        <v>8</v>
      </c>
      <c r="K194" s="19">
        <v>240</v>
      </c>
      <c r="L194" s="76">
        <v>44593</v>
      </c>
      <c r="M194" s="76">
        <v>44834</v>
      </c>
      <c r="N194" s="21">
        <v>48000000</v>
      </c>
      <c r="O194" s="22">
        <f t="shared" si="2"/>
        <v>6000000</v>
      </c>
      <c r="P194" s="13" t="s">
        <v>806</v>
      </c>
      <c r="Q194" s="23" t="s">
        <v>527</v>
      </c>
      <c r="R194" s="24" t="s">
        <v>440</v>
      </c>
      <c r="S194" s="19">
        <v>199</v>
      </c>
      <c r="T194" s="21">
        <v>48000000</v>
      </c>
    </row>
    <row r="195" spans="1:20" ht="15" customHeight="1" x14ac:dyDescent="0.25">
      <c r="A195" s="33" t="s">
        <v>807</v>
      </c>
      <c r="B195" s="33" t="s">
        <v>808</v>
      </c>
      <c r="C195" s="13">
        <v>1</v>
      </c>
      <c r="D195" s="33" t="s">
        <v>809</v>
      </c>
      <c r="E195" s="40" t="s">
        <v>152</v>
      </c>
      <c r="F195" s="13" t="s">
        <v>35</v>
      </c>
      <c r="G195" s="17">
        <v>44588</v>
      </c>
      <c r="H195" s="18" t="s">
        <v>810</v>
      </c>
      <c r="I195" s="17">
        <v>44588</v>
      </c>
      <c r="J195" s="19">
        <v>8</v>
      </c>
      <c r="K195" s="19">
        <v>240</v>
      </c>
      <c r="L195" s="76">
        <v>44597</v>
      </c>
      <c r="M195" s="76">
        <v>44838</v>
      </c>
      <c r="N195" s="21">
        <v>56424000</v>
      </c>
      <c r="O195" s="22">
        <f t="shared" ref="O195:O258" si="3">N195/J195</f>
        <v>7053000</v>
      </c>
      <c r="P195" s="13" t="s">
        <v>811</v>
      </c>
      <c r="Q195" s="23" t="s">
        <v>527</v>
      </c>
      <c r="R195" s="26" t="s">
        <v>440</v>
      </c>
      <c r="S195" s="19">
        <v>242</v>
      </c>
      <c r="T195" s="21">
        <v>56424000</v>
      </c>
    </row>
    <row r="196" spans="1:20" ht="15" customHeight="1" x14ac:dyDescent="0.25">
      <c r="A196" s="13" t="s">
        <v>812</v>
      </c>
      <c r="B196" s="13" t="s">
        <v>773</v>
      </c>
      <c r="C196" s="13">
        <v>2</v>
      </c>
      <c r="D196" s="13" t="s">
        <v>813</v>
      </c>
      <c r="E196" s="16" t="s">
        <v>224</v>
      </c>
      <c r="F196" s="13" t="s">
        <v>22</v>
      </c>
      <c r="G196" s="17">
        <v>44589</v>
      </c>
      <c r="H196" s="18" t="s">
        <v>814</v>
      </c>
      <c r="I196" s="17">
        <v>44589</v>
      </c>
      <c r="J196" s="19">
        <v>6</v>
      </c>
      <c r="K196" s="19">
        <v>180</v>
      </c>
      <c r="L196" s="76">
        <v>44595</v>
      </c>
      <c r="M196" s="76">
        <v>44775</v>
      </c>
      <c r="N196" s="21">
        <v>27810000</v>
      </c>
      <c r="O196" s="22">
        <f t="shared" si="3"/>
        <v>4635000</v>
      </c>
      <c r="P196" s="13" t="s">
        <v>399</v>
      </c>
      <c r="Q196" s="23" t="s">
        <v>400</v>
      </c>
      <c r="R196" s="24" t="s">
        <v>401</v>
      </c>
      <c r="S196" s="19">
        <v>409</v>
      </c>
      <c r="T196" s="21">
        <v>27810000</v>
      </c>
    </row>
    <row r="197" spans="1:20" ht="15" customHeight="1" x14ac:dyDescent="0.25">
      <c r="A197" s="13" t="s">
        <v>815</v>
      </c>
      <c r="B197" s="13" t="s">
        <v>816</v>
      </c>
      <c r="C197" s="13">
        <v>1</v>
      </c>
      <c r="D197" s="13" t="s">
        <v>817</v>
      </c>
      <c r="E197" s="16" t="s">
        <v>224</v>
      </c>
      <c r="F197" s="13" t="s">
        <v>22</v>
      </c>
      <c r="G197" s="17">
        <v>44595</v>
      </c>
      <c r="H197" s="18" t="s">
        <v>818</v>
      </c>
      <c r="I197" s="17">
        <v>44589</v>
      </c>
      <c r="J197" s="19">
        <v>6</v>
      </c>
      <c r="K197" s="19">
        <v>180</v>
      </c>
      <c r="L197" s="17">
        <v>44597</v>
      </c>
      <c r="M197" s="17">
        <v>44777</v>
      </c>
      <c r="N197" s="21">
        <v>27084000</v>
      </c>
      <c r="O197" s="22">
        <f t="shared" si="3"/>
        <v>4514000</v>
      </c>
      <c r="P197" s="13" t="s">
        <v>24</v>
      </c>
      <c r="Q197" s="23" t="s">
        <v>25</v>
      </c>
      <c r="R197" s="24" t="s">
        <v>26</v>
      </c>
      <c r="S197" s="19">
        <v>389</v>
      </c>
      <c r="T197" s="21">
        <v>27084000</v>
      </c>
    </row>
    <row r="198" spans="1:20" ht="15" customHeight="1" x14ac:dyDescent="0.25">
      <c r="A198" s="13" t="s">
        <v>819</v>
      </c>
      <c r="B198" s="13" t="s">
        <v>820</v>
      </c>
      <c r="C198" s="13">
        <v>1</v>
      </c>
      <c r="D198" s="13" t="s">
        <v>821</v>
      </c>
      <c r="E198" s="40" t="s">
        <v>152</v>
      </c>
      <c r="F198" s="13" t="s">
        <v>22</v>
      </c>
      <c r="G198" s="17">
        <v>44588</v>
      </c>
      <c r="H198" s="18" t="s">
        <v>822</v>
      </c>
      <c r="I198" s="17">
        <v>44588</v>
      </c>
      <c r="J198" s="19">
        <v>8</v>
      </c>
      <c r="K198" s="19">
        <v>240</v>
      </c>
      <c r="L198" s="76">
        <v>44595</v>
      </c>
      <c r="M198" s="76">
        <v>44836</v>
      </c>
      <c r="N198" s="21">
        <v>56424000</v>
      </c>
      <c r="O198" s="22">
        <f t="shared" si="3"/>
        <v>7053000</v>
      </c>
      <c r="P198" s="13" t="s">
        <v>823</v>
      </c>
      <c r="Q198" s="23" t="s">
        <v>527</v>
      </c>
      <c r="R198" s="24" t="s">
        <v>440</v>
      </c>
      <c r="S198" s="19">
        <v>243</v>
      </c>
      <c r="T198" s="21">
        <v>56424000</v>
      </c>
    </row>
    <row r="199" spans="1:20" ht="15" customHeight="1" x14ac:dyDescent="0.25">
      <c r="A199" s="13" t="s">
        <v>824</v>
      </c>
      <c r="B199" s="13" t="s">
        <v>825</v>
      </c>
      <c r="C199" s="13">
        <v>1</v>
      </c>
      <c r="D199" s="13" t="s">
        <v>401</v>
      </c>
      <c r="E199" s="40" t="s">
        <v>152</v>
      </c>
      <c r="F199" s="13" t="s">
        <v>35</v>
      </c>
      <c r="G199" s="20">
        <v>44588</v>
      </c>
      <c r="H199" s="13" t="s">
        <v>826</v>
      </c>
      <c r="I199" s="20">
        <v>44588</v>
      </c>
      <c r="J199" s="19">
        <v>8</v>
      </c>
      <c r="K199" s="19">
        <v>240</v>
      </c>
      <c r="L199" s="76">
        <v>44595</v>
      </c>
      <c r="M199" s="76">
        <v>44836</v>
      </c>
      <c r="N199" s="21">
        <v>55200000</v>
      </c>
      <c r="O199" s="22">
        <f t="shared" si="3"/>
        <v>6900000</v>
      </c>
      <c r="P199" s="13" t="s">
        <v>399</v>
      </c>
      <c r="Q199" s="23" t="s">
        <v>527</v>
      </c>
      <c r="R199" s="26" t="s">
        <v>440</v>
      </c>
      <c r="S199" s="19">
        <v>244</v>
      </c>
      <c r="T199" s="21">
        <v>55200000</v>
      </c>
    </row>
    <row r="200" spans="1:20" ht="15" customHeight="1" x14ac:dyDescent="0.25">
      <c r="A200" s="13" t="s">
        <v>827</v>
      </c>
      <c r="B200" s="13" t="s">
        <v>828</v>
      </c>
      <c r="C200" s="13">
        <v>1</v>
      </c>
      <c r="D200" s="13" t="s">
        <v>829</v>
      </c>
      <c r="E200" s="16" t="s">
        <v>21</v>
      </c>
      <c r="F200" s="13" t="s">
        <v>22</v>
      </c>
      <c r="G200" s="17">
        <v>44588</v>
      </c>
      <c r="H200" s="18" t="s">
        <v>830</v>
      </c>
      <c r="I200" s="17">
        <v>44588</v>
      </c>
      <c r="J200" s="19">
        <v>8</v>
      </c>
      <c r="K200" s="19">
        <v>240</v>
      </c>
      <c r="L200" s="76">
        <v>44608</v>
      </c>
      <c r="M200" s="76">
        <v>44849</v>
      </c>
      <c r="N200" s="21">
        <v>40000000</v>
      </c>
      <c r="O200" s="22">
        <f t="shared" si="3"/>
        <v>5000000</v>
      </c>
      <c r="P200" s="13" t="s">
        <v>24</v>
      </c>
      <c r="Q200" s="23" t="s">
        <v>25</v>
      </c>
      <c r="R200" s="24" t="s">
        <v>26</v>
      </c>
      <c r="S200" s="19">
        <v>206</v>
      </c>
      <c r="T200" s="21">
        <v>40000000</v>
      </c>
    </row>
    <row r="201" spans="1:20" ht="15" customHeight="1" x14ac:dyDescent="0.25">
      <c r="A201" s="29" t="s">
        <v>831</v>
      </c>
      <c r="B201" s="29" t="s">
        <v>396</v>
      </c>
      <c r="C201" s="29">
        <v>2</v>
      </c>
      <c r="D201" s="29" t="s">
        <v>832</v>
      </c>
      <c r="E201" s="16" t="s">
        <v>21</v>
      </c>
      <c r="F201" s="13" t="s">
        <v>35</v>
      </c>
      <c r="G201" s="17">
        <v>44588</v>
      </c>
      <c r="H201" s="18" t="s">
        <v>833</v>
      </c>
      <c r="I201" s="17">
        <v>44588</v>
      </c>
      <c r="J201" s="19">
        <v>8</v>
      </c>
      <c r="K201" s="19">
        <v>240</v>
      </c>
      <c r="L201" s="76">
        <v>44595</v>
      </c>
      <c r="M201" s="76">
        <v>44836</v>
      </c>
      <c r="N201" s="21">
        <v>21600000</v>
      </c>
      <c r="O201" s="22">
        <f t="shared" si="3"/>
        <v>2700000</v>
      </c>
      <c r="P201" s="13" t="s">
        <v>399</v>
      </c>
      <c r="Q201" s="23" t="s">
        <v>400</v>
      </c>
      <c r="R201" s="26" t="s">
        <v>401</v>
      </c>
      <c r="S201" s="37">
        <v>245</v>
      </c>
      <c r="T201" s="72">
        <v>21600000</v>
      </c>
    </row>
    <row r="202" spans="1:20" ht="15" customHeight="1" x14ac:dyDescent="0.25">
      <c r="A202" s="13" t="s">
        <v>834</v>
      </c>
      <c r="B202" s="13" t="s">
        <v>835</v>
      </c>
      <c r="C202" s="13">
        <v>1</v>
      </c>
      <c r="D202" s="13" t="s">
        <v>836</v>
      </c>
      <c r="E202" s="32" t="s">
        <v>21</v>
      </c>
      <c r="F202" s="13" t="s">
        <v>35</v>
      </c>
      <c r="G202" s="17">
        <v>44588</v>
      </c>
      <c r="H202" s="18" t="s">
        <v>837</v>
      </c>
      <c r="I202" s="98">
        <v>44588</v>
      </c>
      <c r="J202" s="60">
        <v>11</v>
      </c>
      <c r="K202" s="19">
        <v>330</v>
      </c>
      <c r="L202" s="76">
        <v>44595</v>
      </c>
      <c r="M202" s="76">
        <v>44928</v>
      </c>
      <c r="N202" s="21">
        <v>60500000</v>
      </c>
      <c r="O202" s="61">
        <f t="shared" si="3"/>
        <v>5500000</v>
      </c>
      <c r="P202" s="13" t="s">
        <v>37</v>
      </c>
      <c r="Q202" s="23" t="s">
        <v>38</v>
      </c>
      <c r="R202" s="26" t="s">
        <v>39</v>
      </c>
      <c r="S202" s="19">
        <v>246</v>
      </c>
      <c r="T202" s="21">
        <v>60500000</v>
      </c>
    </row>
    <row r="203" spans="1:20" ht="15" customHeight="1" x14ac:dyDescent="0.25">
      <c r="A203" s="33" t="s">
        <v>838</v>
      </c>
      <c r="B203" s="33" t="s">
        <v>839</v>
      </c>
      <c r="C203" s="64">
        <v>1</v>
      </c>
      <c r="D203" s="33" t="s">
        <v>840</v>
      </c>
      <c r="E203" s="32" t="s">
        <v>67</v>
      </c>
      <c r="F203" s="13" t="s">
        <v>35</v>
      </c>
      <c r="G203" s="17">
        <v>44587</v>
      </c>
      <c r="H203" s="18" t="s">
        <v>841</v>
      </c>
      <c r="I203" s="17">
        <v>44587</v>
      </c>
      <c r="J203" s="19">
        <v>8</v>
      </c>
      <c r="K203" s="19">
        <v>240</v>
      </c>
      <c r="L203" s="76">
        <v>44595</v>
      </c>
      <c r="M203" s="76">
        <v>44836</v>
      </c>
      <c r="N203" s="21">
        <v>36108456</v>
      </c>
      <c r="O203" s="22">
        <f t="shared" si="3"/>
        <v>4513557</v>
      </c>
      <c r="P203" s="13" t="s">
        <v>823</v>
      </c>
      <c r="Q203" s="23" t="s">
        <v>842</v>
      </c>
      <c r="R203" s="26" t="s">
        <v>821</v>
      </c>
      <c r="S203" s="46">
        <v>208</v>
      </c>
      <c r="T203" s="55">
        <v>36108456</v>
      </c>
    </row>
    <row r="204" spans="1:20" ht="15" customHeight="1" x14ac:dyDescent="0.25">
      <c r="A204" s="33" t="s">
        <v>844</v>
      </c>
      <c r="B204" s="33" t="s">
        <v>845</v>
      </c>
      <c r="C204" s="13">
        <v>3</v>
      </c>
      <c r="D204" s="33" t="s">
        <v>846</v>
      </c>
      <c r="E204" s="16" t="s">
        <v>67</v>
      </c>
      <c r="F204" s="13" t="s">
        <v>35</v>
      </c>
      <c r="G204" s="17">
        <v>44588</v>
      </c>
      <c r="H204" s="18" t="s">
        <v>847</v>
      </c>
      <c r="I204" s="17">
        <v>44588</v>
      </c>
      <c r="J204" s="19">
        <v>8</v>
      </c>
      <c r="K204" s="19">
        <v>240</v>
      </c>
      <c r="L204" s="76">
        <v>44595</v>
      </c>
      <c r="M204" s="76">
        <v>44836</v>
      </c>
      <c r="N204" s="21">
        <v>48000000</v>
      </c>
      <c r="O204" s="22">
        <f t="shared" si="3"/>
        <v>6000000</v>
      </c>
      <c r="P204" s="13" t="s">
        <v>823</v>
      </c>
      <c r="Q204" s="23" t="s">
        <v>842</v>
      </c>
      <c r="R204" s="26" t="s">
        <v>821</v>
      </c>
      <c r="S204" s="19">
        <v>247</v>
      </c>
      <c r="T204" s="21">
        <v>48000000</v>
      </c>
    </row>
    <row r="205" spans="1:20" ht="15" customHeight="1" x14ac:dyDescent="0.25">
      <c r="A205" s="13" t="s">
        <v>848</v>
      </c>
      <c r="B205" s="13" t="s">
        <v>845</v>
      </c>
      <c r="C205" s="13">
        <v>3</v>
      </c>
      <c r="D205" s="13" t="s">
        <v>849</v>
      </c>
      <c r="E205" s="16" t="s">
        <v>67</v>
      </c>
      <c r="F205" s="13" t="s">
        <v>35</v>
      </c>
      <c r="G205" s="17">
        <v>44589</v>
      </c>
      <c r="H205" s="18" t="s">
        <v>850</v>
      </c>
      <c r="I205" s="17">
        <v>44589</v>
      </c>
      <c r="J205" s="19">
        <v>8</v>
      </c>
      <c r="K205" s="19">
        <v>240</v>
      </c>
      <c r="L205" s="76">
        <v>44596</v>
      </c>
      <c r="M205" s="76">
        <v>44837</v>
      </c>
      <c r="N205" s="21">
        <v>48000000</v>
      </c>
      <c r="O205" s="22">
        <f t="shared" si="3"/>
        <v>6000000</v>
      </c>
      <c r="P205" s="13" t="s">
        <v>823</v>
      </c>
      <c r="Q205" s="23" t="s">
        <v>842</v>
      </c>
      <c r="R205" s="26" t="s">
        <v>821</v>
      </c>
      <c r="S205" s="19">
        <v>318</v>
      </c>
      <c r="T205" s="21">
        <v>48000000</v>
      </c>
    </row>
    <row r="206" spans="1:20" ht="15" customHeight="1" x14ac:dyDescent="0.25">
      <c r="A206" s="13" t="s">
        <v>851</v>
      </c>
      <c r="B206" s="13" t="s">
        <v>845</v>
      </c>
      <c r="C206" s="13">
        <v>3</v>
      </c>
      <c r="D206" s="13" t="s">
        <v>852</v>
      </c>
      <c r="E206" s="16" t="s">
        <v>67</v>
      </c>
      <c r="F206" s="13" t="s">
        <v>35</v>
      </c>
      <c r="G206" s="17">
        <v>44589</v>
      </c>
      <c r="H206" s="18" t="s">
        <v>853</v>
      </c>
      <c r="I206" s="17">
        <v>44589</v>
      </c>
      <c r="J206" s="19">
        <v>8</v>
      </c>
      <c r="K206" s="19">
        <v>240</v>
      </c>
      <c r="L206" s="76">
        <v>44596</v>
      </c>
      <c r="M206" s="76">
        <v>44837</v>
      </c>
      <c r="N206" s="21">
        <v>48000000</v>
      </c>
      <c r="O206" s="22">
        <f t="shared" si="3"/>
        <v>6000000</v>
      </c>
      <c r="P206" s="13" t="s">
        <v>823</v>
      </c>
      <c r="Q206" s="23" t="s">
        <v>842</v>
      </c>
      <c r="R206" s="26" t="s">
        <v>821</v>
      </c>
      <c r="S206" s="19">
        <v>378</v>
      </c>
      <c r="T206" s="21">
        <v>48000000</v>
      </c>
    </row>
    <row r="207" spans="1:20" s="3" customFormat="1" ht="15" customHeight="1" x14ac:dyDescent="0.25">
      <c r="A207" s="24" t="s">
        <v>854</v>
      </c>
      <c r="B207" s="24" t="s">
        <v>780</v>
      </c>
      <c r="C207" s="24">
        <v>4</v>
      </c>
      <c r="D207" s="24" t="s">
        <v>855</v>
      </c>
      <c r="E207" s="65" t="s">
        <v>54</v>
      </c>
      <c r="F207" s="13" t="s">
        <v>35</v>
      </c>
      <c r="G207" s="17">
        <v>44595</v>
      </c>
      <c r="H207" s="18" t="s">
        <v>856</v>
      </c>
      <c r="I207" s="17">
        <v>44589</v>
      </c>
      <c r="J207" s="78">
        <v>8</v>
      </c>
      <c r="K207" s="19">
        <v>240</v>
      </c>
      <c r="L207" s="76">
        <v>44597</v>
      </c>
      <c r="M207" s="76">
        <v>44838</v>
      </c>
      <c r="N207" s="79">
        <v>41035200</v>
      </c>
      <c r="O207" s="22">
        <f t="shared" si="3"/>
        <v>5129400</v>
      </c>
      <c r="P207" s="24" t="s">
        <v>783</v>
      </c>
      <c r="Q207" s="23" t="s">
        <v>857</v>
      </c>
      <c r="R207" s="14" t="s">
        <v>785</v>
      </c>
      <c r="S207" s="78">
        <v>444</v>
      </c>
      <c r="T207" s="79">
        <v>41035200</v>
      </c>
    </row>
    <row r="208" spans="1:20" ht="15" customHeight="1" x14ac:dyDescent="0.25">
      <c r="A208" s="13" t="s">
        <v>858</v>
      </c>
      <c r="B208" s="13" t="s">
        <v>859</v>
      </c>
      <c r="C208" s="13">
        <v>3</v>
      </c>
      <c r="D208" s="13" t="s">
        <v>860</v>
      </c>
      <c r="E208" s="16" t="s">
        <v>114</v>
      </c>
      <c r="F208" s="13" t="s">
        <v>22</v>
      </c>
      <c r="G208" s="17">
        <v>44588</v>
      </c>
      <c r="H208" s="18" t="s">
        <v>861</v>
      </c>
      <c r="I208" s="17">
        <v>44588</v>
      </c>
      <c r="J208" s="19">
        <v>6</v>
      </c>
      <c r="K208" s="19">
        <v>180</v>
      </c>
      <c r="L208" s="76">
        <v>44596</v>
      </c>
      <c r="M208" s="76">
        <v>44776</v>
      </c>
      <c r="N208" s="21">
        <v>33000000</v>
      </c>
      <c r="O208" s="22">
        <f t="shared" si="3"/>
        <v>5500000</v>
      </c>
      <c r="P208" s="13" t="s">
        <v>767</v>
      </c>
      <c r="Q208" s="23" t="s">
        <v>862</v>
      </c>
      <c r="R208" s="24" t="s">
        <v>863</v>
      </c>
      <c r="S208" s="19">
        <v>209</v>
      </c>
      <c r="T208" s="21">
        <v>33000000</v>
      </c>
    </row>
    <row r="209" spans="1:20" ht="15" customHeight="1" x14ac:dyDescent="0.25">
      <c r="A209" s="13" t="s">
        <v>864</v>
      </c>
      <c r="B209" s="13" t="s">
        <v>865</v>
      </c>
      <c r="C209" s="13">
        <v>1</v>
      </c>
      <c r="D209" s="13" t="s">
        <v>866</v>
      </c>
      <c r="E209" s="16" t="s">
        <v>114</v>
      </c>
      <c r="F209" s="29" t="s">
        <v>22</v>
      </c>
      <c r="G209" s="17">
        <v>44588</v>
      </c>
      <c r="H209" s="18" t="s">
        <v>867</v>
      </c>
      <c r="I209" s="17">
        <v>44588</v>
      </c>
      <c r="J209" s="19">
        <v>6</v>
      </c>
      <c r="K209" s="19">
        <v>180</v>
      </c>
      <c r="L209" s="76">
        <v>44596</v>
      </c>
      <c r="M209" s="76">
        <v>44776</v>
      </c>
      <c r="N209" s="21">
        <v>18000000</v>
      </c>
      <c r="O209" s="22">
        <f t="shared" si="3"/>
        <v>3000000</v>
      </c>
      <c r="P209" s="13" t="s">
        <v>767</v>
      </c>
      <c r="Q209" s="23" t="s">
        <v>862</v>
      </c>
      <c r="R209" s="24" t="s">
        <v>863</v>
      </c>
      <c r="S209" s="19">
        <v>248</v>
      </c>
      <c r="T209" s="21">
        <v>18000000</v>
      </c>
    </row>
    <row r="210" spans="1:20" ht="15" customHeight="1" x14ac:dyDescent="0.25">
      <c r="A210" s="13" t="s">
        <v>868</v>
      </c>
      <c r="B210" s="13" t="s">
        <v>869</v>
      </c>
      <c r="C210" s="13">
        <v>1</v>
      </c>
      <c r="D210" s="13" t="s">
        <v>870</v>
      </c>
      <c r="E210" s="16" t="s">
        <v>543</v>
      </c>
      <c r="F210" s="13" t="s">
        <v>22</v>
      </c>
      <c r="G210" s="17">
        <v>44588</v>
      </c>
      <c r="H210" s="18" t="s">
        <v>871</v>
      </c>
      <c r="I210" s="17">
        <v>44588</v>
      </c>
      <c r="J210" s="19">
        <v>8</v>
      </c>
      <c r="K210" s="19">
        <v>240</v>
      </c>
      <c r="L210" s="76">
        <v>44596</v>
      </c>
      <c r="M210" s="76">
        <v>44837</v>
      </c>
      <c r="N210" s="21">
        <v>31200000</v>
      </c>
      <c r="O210" s="22">
        <f t="shared" si="3"/>
        <v>3900000</v>
      </c>
      <c r="P210" s="13" t="s">
        <v>767</v>
      </c>
      <c r="Q210" s="23" t="s">
        <v>872</v>
      </c>
      <c r="R210" s="27" t="s">
        <v>873</v>
      </c>
      <c r="S210" s="19">
        <v>204</v>
      </c>
      <c r="T210" s="21">
        <v>31200000</v>
      </c>
    </row>
    <row r="211" spans="1:20" ht="15" customHeight="1" x14ac:dyDescent="0.25">
      <c r="A211" s="13" t="s">
        <v>874</v>
      </c>
      <c r="B211" s="13" t="s">
        <v>875</v>
      </c>
      <c r="C211" s="13">
        <v>2</v>
      </c>
      <c r="D211" s="13" t="s">
        <v>876</v>
      </c>
      <c r="E211" s="16" t="s">
        <v>54</v>
      </c>
      <c r="F211" s="33" t="s">
        <v>22</v>
      </c>
      <c r="G211" s="17">
        <v>44588</v>
      </c>
      <c r="H211" s="18" t="s">
        <v>877</v>
      </c>
      <c r="I211" s="17">
        <v>44588</v>
      </c>
      <c r="J211" s="19">
        <v>6</v>
      </c>
      <c r="K211" s="19">
        <v>180</v>
      </c>
      <c r="L211" s="20">
        <v>44601</v>
      </c>
      <c r="M211" s="20">
        <v>44781</v>
      </c>
      <c r="N211" s="21">
        <v>30000000</v>
      </c>
      <c r="O211" s="22">
        <f t="shared" si="3"/>
        <v>5000000</v>
      </c>
      <c r="P211" s="13" t="s">
        <v>394</v>
      </c>
      <c r="Q211" s="23" t="s">
        <v>878</v>
      </c>
      <c r="R211" s="24" t="s">
        <v>392</v>
      </c>
      <c r="S211" s="19">
        <v>278</v>
      </c>
      <c r="T211" s="21">
        <v>30000000</v>
      </c>
    </row>
    <row r="212" spans="1:20" ht="15" customHeight="1" x14ac:dyDescent="0.25">
      <c r="A212" s="13" t="s">
        <v>879</v>
      </c>
      <c r="B212" s="13" t="s">
        <v>603</v>
      </c>
      <c r="C212" s="13">
        <v>2</v>
      </c>
      <c r="D212" s="13" t="s">
        <v>880</v>
      </c>
      <c r="E212" s="16" t="s">
        <v>21</v>
      </c>
      <c r="F212" s="13" t="s">
        <v>35</v>
      </c>
      <c r="G212" s="20">
        <v>44587</v>
      </c>
      <c r="H212" s="13" t="s">
        <v>881</v>
      </c>
      <c r="I212" s="20">
        <v>44587</v>
      </c>
      <c r="J212" s="19">
        <v>8</v>
      </c>
      <c r="K212" s="19">
        <v>240</v>
      </c>
      <c r="L212" s="76">
        <v>44597</v>
      </c>
      <c r="M212" s="76">
        <v>44838</v>
      </c>
      <c r="N212" s="21">
        <v>34400000</v>
      </c>
      <c r="O212" s="22">
        <f t="shared" si="3"/>
        <v>4300000</v>
      </c>
      <c r="P212" s="13" t="s">
        <v>290</v>
      </c>
      <c r="Q212" s="23" t="s">
        <v>471</v>
      </c>
      <c r="R212" s="26" t="s">
        <v>288</v>
      </c>
      <c r="S212" s="19">
        <v>205</v>
      </c>
      <c r="T212" s="21">
        <v>34400000</v>
      </c>
    </row>
    <row r="213" spans="1:20" ht="15" customHeight="1" x14ac:dyDescent="0.25">
      <c r="A213" s="29" t="s">
        <v>882</v>
      </c>
      <c r="B213" s="29" t="s">
        <v>875</v>
      </c>
      <c r="C213" s="13">
        <v>2</v>
      </c>
      <c r="D213" s="29" t="s">
        <v>883</v>
      </c>
      <c r="E213" s="16" t="s">
        <v>54</v>
      </c>
      <c r="F213" s="13" t="s">
        <v>22</v>
      </c>
      <c r="G213" s="17">
        <v>44588</v>
      </c>
      <c r="H213" s="18" t="s">
        <v>884</v>
      </c>
      <c r="I213" s="17">
        <v>44588</v>
      </c>
      <c r="J213" s="19">
        <v>6</v>
      </c>
      <c r="K213" s="19">
        <v>180</v>
      </c>
      <c r="L213" s="76">
        <v>44594</v>
      </c>
      <c r="M213" s="76">
        <v>44774</v>
      </c>
      <c r="N213" s="21">
        <v>30000000</v>
      </c>
      <c r="O213" s="22">
        <f t="shared" si="3"/>
        <v>5000000</v>
      </c>
      <c r="P213" s="13" t="s">
        <v>394</v>
      </c>
      <c r="Q213" s="23" t="s">
        <v>878</v>
      </c>
      <c r="R213" s="24" t="s">
        <v>392</v>
      </c>
      <c r="S213" s="19">
        <v>279</v>
      </c>
      <c r="T213" s="21">
        <v>30000000</v>
      </c>
    </row>
    <row r="214" spans="1:20" ht="15" customHeight="1" x14ac:dyDescent="0.25">
      <c r="A214" s="13" t="s">
        <v>885</v>
      </c>
      <c r="B214" s="13" t="s">
        <v>859</v>
      </c>
      <c r="C214" s="16">
        <v>3</v>
      </c>
      <c r="D214" s="48" t="s">
        <v>863</v>
      </c>
      <c r="E214" s="32" t="s">
        <v>114</v>
      </c>
      <c r="F214" s="13" t="s">
        <v>22</v>
      </c>
      <c r="G214" s="17">
        <v>44588</v>
      </c>
      <c r="H214" s="18" t="s">
        <v>886</v>
      </c>
      <c r="I214" s="17">
        <v>44588</v>
      </c>
      <c r="J214" s="19">
        <v>6</v>
      </c>
      <c r="K214" s="19">
        <v>180</v>
      </c>
      <c r="L214" s="76">
        <v>44596</v>
      </c>
      <c r="M214" s="76">
        <v>44776</v>
      </c>
      <c r="N214" s="21">
        <v>33000000</v>
      </c>
      <c r="O214" s="22">
        <f t="shared" si="3"/>
        <v>5500000</v>
      </c>
      <c r="P214" s="13" t="s">
        <v>767</v>
      </c>
      <c r="Q214" s="23" t="s">
        <v>862</v>
      </c>
      <c r="R214" s="24" t="s">
        <v>863</v>
      </c>
      <c r="S214" s="19">
        <v>249</v>
      </c>
      <c r="T214" s="21">
        <v>33000000</v>
      </c>
    </row>
    <row r="215" spans="1:20" ht="15" customHeight="1" x14ac:dyDescent="0.25">
      <c r="A215" s="33" t="s">
        <v>887</v>
      </c>
      <c r="B215" s="33" t="s">
        <v>888</v>
      </c>
      <c r="C215" s="13">
        <v>1</v>
      </c>
      <c r="D215" s="99" t="s">
        <v>889</v>
      </c>
      <c r="E215" s="40" t="s">
        <v>195</v>
      </c>
      <c r="F215" s="13" t="s">
        <v>22</v>
      </c>
      <c r="G215" s="17">
        <v>44589</v>
      </c>
      <c r="H215" s="18" t="s">
        <v>890</v>
      </c>
      <c r="I215" s="17">
        <v>44589</v>
      </c>
      <c r="J215" s="19">
        <v>6</v>
      </c>
      <c r="K215" s="19">
        <v>180</v>
      </c>
      <c r="L215" s="20">
        <v>44594</v>
      </c>
      <c r="M215" s="20">
        <v>44774</v>
      </c>
      <c r="N215" s="21">
        <v>16278120</v>
      </c>
      <c r="O215" s="22">
        <f t="shared" si="3"/>
        <v>2713020</v>
      </c>
      <c r="P215" s="13" t="s">
        <v>783</v>
      </c>
      <c r="Q215" s="23" t="s">
        <v>784</v>
      </c>
      <c r="R215" s="24" t="s">
        <v>785</v>
      </c>
      <c r="S215" s="19">
        <v>379</v>
      </c>
      <c r="T215" s="21">
        <v>16278120</v>
      </c>
    </row>
    <row r="216" spans="1:20" ht="15" customHeight="1" x14ac:dyDescent="0.25">
      <c r="A216" s="13" t="s">
        <v>891</v>
      </c>
      <c r="B216" s="13" t="s">
        <v>892</v>
      </c>
      <c r="C216" s="13">
        <v>5</v>
      </c>
      <c r="D216" s="77" t="s">
        <v>893</v>
      </c>
      <c r="E216" s="16" t="s">
        <v>67</v>
      </c>
      <c r="F216" s="13" t="s">
        <v>22</v>
      </c>
      <c r="G216" s="17">
        <v>44589</v>
      </c>
      <c r="H216" s="18" t="s">
        <v>894</v>
      </c>
      <c r="I216" s="17">
        <v>44589</v>
      </c>
      <c r="J216" s="19">
        <v>4</v>
      </c>
      <c r="K216" s="19">
        <v>120</v>
      </c>
      <c r="L216" s="76">
        <v>44595</v>
      </c>
      <c r="M216" s="76">
        <v>44714</v>
      </c>
      <c r="N216" s="21">
        <v>9600000</v>
      </c>
      <c r="O216" s="22">
        <f t="shared" si="3"/>
        <v>2400000</v>
      </c>
      <c r="P216" s="13" t="s">
        <v>37</v>
      </c>
      <c r="Q216" s="23" t="s">
        <v>38</v>
      </c>
      <c r="R216" s="24" t="s">
        <v>39</v>
      </c>
      <c r="S216" s="19">
        <v>283</v>
      </c>
      <c r="T216" s="21">
        <v>9600000</v>
      </c>
    </row>
    <row r="217" spans="1:20" s="3" customFormat="1" ht="15" customHeight="1" x14ac:dyDescent="0.25">
      <c r="A217" s="24" t="s">
        <v>895</v>
      </c>
      <c r="B217" s="24" t="s">
        <v>892</v>
      </c>
      <c r="C217" s="24">
        <v>5</v>
      </c>
      <c r="D217" s="100" t="s">
        <v>896</v>
      </c>
      <c r="E217" s="65" t="s">
        <v>67</v>
      </c>
      <c r="F217" s="13" t="s">
        <v>35</v>
      </c>
      <c r="G217" s="17">
        <v>44595</v>
      </c>
      <c r="H217" s="18" t="s">
        <v>897</v>
      </c>
      <c r="I217" s="17">
        <v>44589</v>
      </c>
      <c r="J217" s="78">
        <v>8</v>
      </c>
      <c r="K217" s="19">
        <v>240</v>
      </c>
      <c r="L217" s="76">
        <v>44597</v>
      </c>
      <c r="M217" s="76">
        <v>44838</v>
      </c>
      <c r="N217" s="79">
        <v>19200000</v>
      </c>
      <c r="O217" s="22">
        <f t="shared" si="3"/>
        <v>2400000</v>
      </c>
      <c r="P217" s="24" t="s">
        <v>37</v>
      </c>
      <c r="Q217" s="80" t="s">
        <v>38</v>
      </c>
      <c r="R217" s="26" t="s">
        <v>39</v>
      </c>
      <c r="S217" s="78">
        <v>325</v>
      </c>
      <c r="T217" s="79">
        <v>19200000</v>
      </c>
    </row>
    <row r="218" spans="1:20" ht="15" customHeight="1" x14ac:dyDescent="0.25">
      <c r="A218" s="13" t="s">
        <v>898</v>
      </c>
      <c r="B218" s="13" t="s">
        <v>892</v>
      </c>
      <c r="C218" s="13">
        <v>5</v>
      </c>
      <c r="D218" s="77" t="s">
        <v>899</v>
      </c>
      <c r="E218" s="16" t="s">
        <v>67</v>
      </c>
      <c r="F218" s="13" t="s">
        <v>22</v>
      </c>
      <c r="G218" s="17">
        <v>44588</v>
      </c>
      <c r="H218" s="18" t="s">
        <v>900</v>
      </c>
      <c r="I218" s="17">
        <v>44588</v>
      </c>
      <c r="J218" s="19">
        <v>6</v>
      </c>
      <c r="K218" s="19">
        <v>180</v>
      </c>
      <c r="L218" s="76">
        <v>44595</v>
      </c>
      <c r="M218" s="76">
        <v>44775</v>
      </c>
      <c r="N218" s="21">
        <v>14400000</v>
      </c>
      <c r="O218" s="22">
        <f t="shared" si="3"/>
        <v>2400000</v>
      </c>
      <c r="P218" s="13" t="s">
        <v>37</v>
      </c>
      <c r="Q218" s="23" t="s">
        <v>38</v>
      </c>
      <c r="R218" s="24" t="s">
        <v>39</v>
      </c>
      <c r="S218" s="19">
        <v>207</v>
      </c>
      <c r="T218" s="21">
        <v>14400000</v>
      </c>
    </row>
    <row r="219" spans="1:20" ht="15" customHeight="1" x14ac:dyDescent="0.25">
      <c r="A219" s="13" t="s">
        <v>901</v>
      </c>
      <c r="B219" s="13" t="s">
        <v>892</v>
      </c>
      <c r="C219" s="13">
        <v>5</v>
      </c>
      <c r="D219" s="77" t="s">
        <v>336</v>
      </c>
      <c r="E219" s="16" t="s">
        <v>67</v>
      </c>
      <c r="F219" s="29" t="s">
        <v>22</v>
      </c>
      <c r="G219" s="85">
        <v>44588</v>
      </c>
      <c r="H219" s="29" t="s">
        <v>902</v>
      </c>
      <c r="I219" s="85">
        <v>44588</v>
      </c>
      <c r="J219" s="37">
        <v>6</v>
      </c>
      <c r="K219" s="37">
        <v>180</v>
      </c>
      <c r="L219" s="101">
        <v>44599</v>
      </c>
      <c r="M219" s="101">
        <v>44779</v>
      </c>
      <c r="N219" s="72">
        <v>14400000</v>
      </c>
      <c r="O219" s="73">
        <f t="shared" si="3"/>
        <v>2400000</v>
      </c>
      <c r="P219" s="29" t="s">
        <v>37</v>
      </c>
      <c r="Q219" s="91" t="s">
        <v>38</v>
      </c>
      <c r="R219" s="92" t="s">
        <v>39</v>
      </c>
      <c r="S219" s="37">
        <v>229</v>
      </c>
      <c r="T219" s="72">
        <v>14400000</v>
      </c>
    </row>
    <row r="220" spans="1:20" ht="15" customHeight="1" x14ac:dyDescent="0.25">
      <c r="A220" s="29" t="s">
        <v>903</v>
      </c>
      <c r="B220" s="29" t="s">
        <v>892</v>
      </c>
      <c r="C220" s="13">
        <v>5</v>
      </c>
      <c r="D220" s="102" t="s">
        <v>904</v>
      </c>
      <c r="E220" s="16" t="s">
        <v>67</v>
      </c>
      <c r="F220" s="13" t="s">
        <v>22</v>
      </c>
      <c r="G220" s="17">
        <v>44588</v>
      </c>
      <c r="H220" s="18" t="s">
        <v>905</v>
      </c>
      <c r="I220" s="17">
        <v>44588</v>
      </c>
      <c r="J220" s="19">
        <v>6</v>
      </c>
      <c r="K220" s="19">
        <v>180</v>
      </c>
      <c r="L220" s="76">
        <v>44595</v>
      </c>
      <c r="M220" s="76">
        <v>44775</v>
      </c>
      <c r="N220" s="21">
        <v>14400000</v>
      </c>
      <c r="O220" s="22">
        <f t="shared" si="3"/>
        <v>2400000</v>
      </c>
      <c r="P220" s="13" t="s">
        <v>37</v>
      </c>
      <c r="Q220" s="23" t="s">
        <v>38</v>
      </c>
      <c r="R220" s="24" t="s">
        <v>39</v>
      </c>
      <c r="S220" s="19">
        <v>280</v>
      </c>
      <c r="T220" s="21">
        <v>14400000</v>
      </c>
    </row>
    <row r="221" spans="1:20" ht="15" customHeight="1" x14ac:dyDescent="0.25">
      <c r="A221" s="13" t="s">
        <v>906</v>
      </c>
      <c r="B221" s="13" t="s">
        <v>907</v>
      </c>
      <c r="C221" s="16">
        <v>3</v>
      </c>
      <c r="D221" s="13" t="s">
        <v>908</v>
      </c>
      <c r="E221" s="97" t="s">
        <v>152</v>
      </c>
      <c r="F221" s="13" t="s">
        <v>22</v>
      </c>
      <c r="G221" s="17">
        <v>44588</v>
      </c>
      <c r="H221" s="18" t="s">
        <v>909</v>
      </c>
      <c r="I221" s="17">
        <v>44588</v>
      </c>
      <c r="J221" s="19">
        <v>6</v>
      </c>
      <c r="K221" s="19">
        <v>180</v>
      </c>
      <c r="L221" s="76">
        <v>44671</v>
      </c>
      <c r="M221" s="76">
        <v>44853</v>
      </c>
      <c r="N221" s="21">
        <v>23400000</v>
      </c>
      <c r="O221" s="22">
        <f t="shared" si="3"/>
        <v>3900000</v>
      </c>
      <c r="P221" s="13" t="s">
        <v>24</v>
      </c>
      <c r="Q221" s="23" t="s">
        <v>25</v>
      </c>
      <c r="R221" s="24" t="s">
        <v>26</v>
      </c>
      <c r="S221" s="19">
        <v>212</v>
      </c>
      <c r="T221" s="21">
        <v>23400000</v>
      </c>
    </row>
    <row r="222" spans="1:20" ht="15" customHeight="1" x14ac:dyDescent="0.25">
      <c r="A222" s="103" t="s">
        <v>910</v>
      </c>
      <c r="B222" s="33" t="s">
        <v>907</v>
      </c>
      <c r="C222" s="13">
        <v>3</v>
      </c>
      <c r="D222" s="33" t="s">
        <v>911</v>
      </c>
      <c r="E222" s="40" t="s">
        <v>152</v>
      </c>
      <c r="F222" s="13" t="s">
        <v>35</v>
      </c>
      <c r="G222" s="17">
        <v>44588</v>
      </c>
      <c r="H222" s="18" t="s">
        <v>912</v>
      </c>
      <c r="I222" s="17">
        <v>44588</v>
      </c>
      <c r="J222" s="19">
        <v>8</v>
      </c>
      <c r="K222" s="19">
        <v>240</v>
      </c>
      <c r="L222" s="76">
        <v>44594</v>
      </c>
      <c r="M222" s="76">
        <v>44835</v>
      </c>
      <c r="N222" s="21">
        <v>31200000</v>
      </c>
      <c r="O222" s="22">
        <f t="shared" si="3"/>
        <v>3900000</v>
      </c>
      <c r="P222" s="13" t="s">
        <v>24</v>
      </c>
      <c r="Q222" s="23" t="s">
        <v>25</v>
      </c>
      <c r="R222" s="26" t="s">
        <v>26</v>
      </c>
      <c r="S222" s="19">
        <v>250</v>
      </c>
      <c r="T222" s="21">
        <v>31200000</v>
      </c>
    </row>
    <row r="223" spans="1:20" ht="15" customHeight="1" x14ac:dyDescent="0.25">
      <c r="A223" s="28" t="s">
        <v>913</v>
      </c>
      <c r="B223" s="13" t="s">
        <v>914</v>
      </c>
      <c r="C223" s="13">
        <v>1</v>
      </c>
      <c r="D223" s="13" t="s">
        <v>915</v>
      </c>
      <c r="E223" s="40" t="s">
        <v>916</v>
      </c>
      <c r="F223" s="13" t="s">
        <v>22</v>
      </c>
      <c r="G223" s="17">
        <v>44588</v>
      </c>
      <c r="H223" s="18" t="s">
        <v>917</v>
      </c>
      <c r="I223" s="17">
        <v>44588</v>
      </c>
      <c r="J223" s="19">
        <v>6</v>
      </c>
      <c r="K223" s="19">
        <v>180</v>
      </c>
      <c r="L223" s="76">
        <v>44593</v>
      </c>
      <c r="M223" s="76">
        <v>44773</v>
      </c>
      <c r="N223" s="21">
        <v>24102000</v>
      </c>
      <c r="O223" s="22">
        <f t="shared" si="3"/>
        <v>4017000</v>
      </c>
      <c r="P223" s="13" t="s">
        <v>267</v>
      </c>
      <c r="Q223" s="23" t="s">
        <v>268</v>
      </c>
      <c r="R223" s="24" t="s">
        <v>212</v>
      </c>
      <c r="S223" s="19">
        <v>396</v>
      </c>
      <c r="T223" s="21">
        <v>24102000</v>
      </c>
    </row>
    <row r="224" spans="1:20" ht="15" customHeight="1" x14ac:dyDescent="0.25">
      <c r="A224" s="28" t="s">
        <v>918</v>
      </c>
      <c r="B224" s="13" t="s">
        <v>919</v>
      </c>
      <c r="C224" s="13">
        <v>1</v>
      </c>
      <c r="D224" s="13" t="s">
        <v>920</v>
      </c>
      <c r="E224" s="16" t="s">
        <v>128</v>
      </c>
      <c r="F224" s="13" t="s">
        <v>35</v>
      </c>
      <c r="G224" s="20">
        <v>44588</v>
      </c>
      <c r="H224" s="13" t="s">
        <v>921</v>
      </c>
      <c r="I224" s="20">
        <v>44588</v>
      </c>
      <c r="J224" s="19">
        <v>8</v>
      </c>
      <c r="K224" s="19">
        <v>240</v>
      </c>
      <c r="L224" s="76">
        <v>44594</v>
      </c>
      <c r="M224" s="76">
        <v>44835</v>
      </c>
      <c r="N224" s="21">
        <v>36112000</v>
      </c>
      <c r="O224" s="22">
        <f t="shared" si="3"/>
        <v>4514000</v>
      </c>
      <c r="P224" s="13" t="s">
        <v>450</v>
      </c>
      <c r="Q224" s="23" t="s">
        <v>63</v>
      </c>
      <c r="R224" s="26" t="s">
        <v>64</v>
      </c>
      <c r="S224" s="19">
        <v>213</v>
      </c>
      <c r="T224" s="21">
        <v>36112000</v>
      </c>
    </row>
    <row r="225" spans="1:20" ht="15" customHeight="1" x14ac:dyDescent="0.25">
      <c r="A225" s="28" t="s">
        <v>922</v>
      </c>
      <c r="B225" s="13" t="s">
        <v>923</v>
      </c>
      <c r="C225" s="13">
        <v>1</v>
      </c>
      <c r="D225" s="13" t="s">
        <v>924</v>
      </c>
      <c r="E225" s="16" t="s">
        <v>128</v>
      </c>
      <c r="F225" s="13" t="s">
        <v>35</v>
      </c>
      <c r="G225" s="17">
        <v>44588</v>
      </c>
      <c r="H225" s="18" t="s">
        <v>925</v>
      </c>
      <c r="I225" s="17">
        <v>44588</v>
      </c>
      <c r="J225" s="19">
        <v>8</v>
      </c>
      <c r="K225" s="19">
        <v>240</v>
      </c>
      <c r="L225" s="76">
        <v>44599</v>
      </c>
      <c r="M225" s="76">
        <v>44840</v>
      </c>
      <c r="N225" s="21">
        <v>44000000</v>
      </c>
      <c r="O225" s="22">
        <f t="shared" si="3"/>
        <v>5500000</v>
      </c>
      <c r="P225" s="13" t="s">
        <v>926</v>
      </c>
      <c r="Q225" s="23" t="s">
        <v>38</v>
      </c>
      <c r="R225" s="26" t="s">
        <v>39</v>
      </c>
      <c r="S225" s="19">
        <v>214</v>
      </c>
      <c r="T225" s="21">
        <v>44000000</v>
      </c>
    </row>
    <row r="226" spans="1:20" ht="15" customHeight="1" x14ac:dyDescent="0.25">
      <c r="A226" s="66" t="s">
        <v>927</v>
      </c>
      <c r="B226" s="29" t="s">
        <v>928</v>
      </c>
      <c r="C226" s="13">
        <v>2</v>
      </c>
      <c r="D226" s="29" t="s">
        <v>929</v>
      </c>
      <c r="E226" s="40" t="s">
        <v>152</v>
      </c>
      <c r="F226" s="13" t="s">
        <v>35</v>
      </c>
      <c r="G226" s="17">
        <v>44588</v>
      </c>
      <c r="H226" s="18" t="s">
        <v>930</v>
      </c>
      <c r="I226" s="17">
        <v>44588</v>
      </c>
      <c r="J226" s="19">
        <v>8</v>
      </c>
      <c r="K226" s="19">
        <v>240</v>
      </c>
      <c r="L226" s="76">
        <v>44596</v>
      </c>
      <c r="M226" s="76">
        <v>44837</v>
      </c>
      <c r="N226" s="21">
        <v>41376000</v>
      </c>
      <c r="O226" s="22">
        <f t="shared" si="3"/>
        <v>5172000</v>
      </c>
      <c r="P226" s="13" t="s">
        <v>144</v>
      </c>
      <c r="Q226" s="23" t="s">
        <v>145</v>
      </c>
      <c r="R226" s="26" t="s">
        <v>146</v>
      </c>
      <c r="S226" s="19">
        <v>234</v>
      </c>
      <c r="T226" s="21">
        <v>41376000</v>
      </c>
    </row>
    <row r="227" spans="1:20" ht="15" customHeight="1" x14ac:dyDescent="0.25">
      <c r="A227" s="28" t="s">
        <v>931</v>
      </c>
      <c r="B227" s="13" t="s">
        <v>928</v>
      </c>
      <c r="C227" s="16">
        <v>2</v>
      </c>
      <c r="D227" s="13" t="s">
        <v>932</v>
      </c>
      <c r="E227" s="97" t="s">
        <v>152</v>
      </c>
      <c r="F227" s="13" t="s">
        <v>35</v>
      </c>
      <c r="G227" s="17">
        <v>44588</v>
      </c>
      <c r="H227" s="18" t="s">
        <v>933</v>
      </c>
      <c r="I227" s="17">
        <v>44588</v>
      </c>
      <c r="J227" s="19">
        <v>8</v>
      </c>
      <c r="K227" s="19">
        <v>240</v>
      </c>
      <c r="L227" s="20">
        <v>44596</v>
      </c>
      <c r="M227" s="20">
        <v>44837</v>
      </c>
      <c r="N227" s="21">
        <v>41376000</v>
      </c>
      <c r="O227" s="22">
        <f t="shared" si="3"/>
        <v>5172000</v>
      </c>
      <c r="P227" s="13" t="s">
        <v>144</v>
      </c>
      <c r="Q227" s="23" t="s">
        <v>145</v>
      </c>
      <c r="R227" s="26" t="s">
        <v>146</v>
      </c>
      <c r="S227" s="19">
        <v>215</v>
      </c>
      <c r="T227" s="21">
        <v>41376000</v>
      </c>
    </row>
    <row r="228" spans="1:20" ht="15" customHeight="1" x14ac:dyDescent="0.25">
      <c r="A228" s="103" t="s">
        <v>934</v>
      </c>
      <c r="B228" s="33" t="s">
        <v>935</v>
      </c>
      <c r="C228" s="13">
        <v>1</v>
      </c>
      <c r="D228" s="33" t="s">
        <v>936</v>
      </c>
      <c r="E228" s="40" t="s">
        <v>152</v>
      </c>
      <c r="F228" s="13" t="s">
        <v>22</v>
      </c>
      <c r="G228" s="17">
        <v>44588</v>
      </c>
      <c r="H228" s="18" t="s">
        <v>937</v>
      </c>
      <c r="I228" s="17">
        <v>44588</v>
      </c>
      <c r="J228" s="19">
        <v>6</v>
      </c>
      <c r="K228" s="19">
        <v>180</v>
      </c>
      <c r="L228" s="20">
        <v>44596</v>
      </c>
      <c r="M228" s="20">
        <v>44776</v>
      </c>
      <c r="N228" s="21">
        <v>27024000</v>
      </c>
      <c r="O228" s="22">
        <f t="shared" si="3"/>
        <v>4504000</v>
      </c>
      <c r="P228" s="13" t="s">
        <v>144</v>
      </c>
      <c r="Q228" s="23" t="s">
        <v>145</v>
      </c>
      <c r="R228" s="24" t="s">
        <v>146</v>
      </c>
      <c r="S228" s="19">
        <v>255</v>
      </c>
      <c r="T228" s="21">
        <v>27024000</v>
      </c>
    </row>
    <row r="229" spans="1:20" ht="15" customHeight="1" x14ac:dyDescent="0.25">
      <c r="A229" s="66" t="s">
        <v>938</v>
      </c>
      <c r="B229" s="29" t="s">
        <v>939</v>
      </c>
      <c r="C229" s="13">
        <v>1</v>
      </c>
      <c r="D229" s="29" t="s">
        <v>940</v>
      </c>
      <c r="E229" s="40" t="s">
        <v>152</v>
      </c>
      <c r="F229" s="13" t="s">
        <v>35</v>
      </c>
      <c r="G229" s="17">
        <v>44589</v>
      </c>
      <c r="H229" s="18" t="s">
        <v>941</v>
      </c>
      <c r="I229" s="17">
        <v>44589</v>
      </c>
      <c r="J229" s="19">
        <v>8</v>
      </c>
      <c r="K229" s="19">
        <v>240</v>
      </c>
      <c r="L229" s="17">
        <v>44596</v>
      </c>
      <c r="M229" s="17">
        <v>44837</v>
      </c>
      <c r="N229" s="21">
        <v>44000000</v>
      </c>
      <c r="O229" s="22">
        <f t="shared" si="3"/>
        <v>5500000</v>
      </c>
      <c r="P229" s="13" t="s">
        <v>144</v>
      </c>
      <c r="Q229" s="23" t="s">
        <v>145</v>
      </c>
      <c r="R229" s="26" t="s">
        <v>146</v>
      </c>
      <c r="S229" s="19">
        <v>316</v>
      </c>
      <c r="T229" s="21">
        <v>44000000</v>
      </c>
    </row>
    <row r="230" spans="1:20" ht="15" customHeight="1" x14ac:dyDescent="0.25">
      <c r="A230" s="28" t="s">
        <v>942</v>
      </c>
      <c r="B230" s="13" t="s">
        <v>943</v>
      </c>
      <c r="C230" s="16">
        <v>1</v>
      </c>
      <c r="D230" s="13" t="s">
        <v>944</v>
      </c>
      <c r="E230" s="97" t="s">
        <v>152</v>
      </c>
      <c r="F230" s="13" t="s">
        <v>35</v>
      </c>
      <c r="G230" s="17">
        <v>44588</v>
      </c>
      <c r="H230" s="18" t="s">
        <v>945</v>
      </c>
      <c r="I230" s="17">
        <v>44588</v>
      </c>
      <c r="J230" s="19">
        <v>8</v>
      </c>
      <c r="K230" s="19">
        <v>240</v>
      </c>
      <c r="L230" s="17">
        <v>44596</v>
      </c>
      <c r="M230" s="17">
        <v>44837</v>
      </c>
      <c r="N230" s="21">
        <v>36112000</v>
      </c>
      <c r="O230" s="22">
        <f t="shared" si="3"/>
        <v>4514000</v>
      </c>
      <c r="P230" s="13" t="s">
        <v>144</v>
      </c>
      <c r="Q230" s="23" t="s">
        <v>145</v>
      </c>
      <c r="R230" s="26" t="s">
        <v>146</v>
      </c>
      <c r="S230" s="19">
        <v>217</v>
      </c>
      <c r="T230" s="21">
        <v>36112000</v>
      </c>
    </row>
    <row r="231" spans="1:20" ht="15" customHeight="1" x14ac:dyDescent="0.25">
      <c r="A231" s="103" t="s">
        <v>946</v>
      </c>
      <c r="B231" s="33" t="s">
        <v>947</v>
      </c>
      <c r="C231" s="13">
        <v>1</v>
      </c>
      <c r="D231" s="33" t="s">
        <v>948</v>
      </c>
      <c r="E231" s="40" t="s">
        <v>152</v>
      </c>
      <c r="F231" s="13" t="s">
        <v>246</v>
      </c>
      <c r="G231" s="17">
        <v>44589</v>
      </c>
      <c r="H231" s="18" t="s">
        <v>949</v>
      </c>
      <c r="I231" s="17">
        <v>44589</v>
      </c>
      <c r="J231" s="19">
        <v>8</v>
      </c>
      <c r="K231" s="19">
        <v>240</v>
      </c>
      <c r="L231" s="41">
        <v>44596</v>
      </c>
      <c r="M231" s="41">
        <v>44837</v>
      </c>
      <c r="N231" s="21">
        <v>41376000</v>
      </c>
      <c r="O231" s="22">
        <f t="shared" si="3"/>
        <v>5172000</v>
      </c>
      <c r="P231" s="13" t="s">
        <v>144</v>
      </c>
      <c r="Q231" s="23" t="s">
        <v>145</v>
      </c>
      <c r="R231" s="24" t="s">
        <v>146</v>
      </c>
      <c r="S231" s="19">
        <v>401</v>
      </c>
      <c r="T231" s="21">
        <v>41376000</v>
      </c>
    </row>
    <row r="232" spans="1:20" ht="15" customHeight="1" x14ac:dyDescent="0.25">
      <c r="A232" s="28" t="s">
        <v>950</v>
      </c>
      <c r="B232" s="13" t="s">
        <v>951</v>
      </c>
      <c r="C232" s="13">
        <v>1</v>
      </c>
      <c r="D232" s="13" t="s">
        <v>952</v>
      </c>
      <c r="E232" s="16" t="s">
        <v>67</v>
      </c>
      <c r="F232" s="13" t="s">
        <v>22</v>
      </c>
      <c r="G232" s="17">
        <v>44588</v>
      </c>
      <c r="H232" s="18" t="s">
        <v>953</v>
      </c>
      <c r="I232" s="17">
        <v>44588</v>
      </c>
      <c r="J232" s="19">
        <v>6</v>
      </c>
      <c r="K232" s="19">
        <v>180</v>
      </c>
      <c r="L232" s="76">
        <v>44594</v>
      </c>
      <c r="M232" s="76">
        <v>44774</v>
      </c>
      <c r="N232" s="21">
        <v>27084000</v>
      </c>
      <c r="O232" s="22">
        <f t="shared" si="3"/>
        <v>4514000</v>
      </c>
      <c r="P232" s="13" t="s">
        <v>122</v>
      </c>
      <c r="Q232" s="23" t="s">
        <v>123</v>
      </c>
      <c r="R232" s="24" t="s">
        <v>124</v>
      </c>
      <c r="S232" s="19">
        <v>256</v>
      </c>
      <c r="T232" s="21">
        <v>27084000</v>
      </c>
    </row>
    <row r="233" spans="1:20" ht="15" customHeight="1" x14ac:dyDescent="0.25">
      <c r="A233" s="28" t="s">
        <v>954</v>
      </c>
      <c r="B233" s="13" t="s">
        <v>955</v>
      </c>
      <c r="C233" s="13">
        <v>2</v>
      </c>
      <c r="D233" s="18" t="s">
        <v>956</v>
      </c>
      <c r="E233" s="16" t="s">
        <v>128</v>
      </c>
      <c r="F233" s="13" t="s">
        <v>22</v>
      </c>
      <c r="G233" s="17">
        <v>44594</v>
      </c>
      <c r="H233" s="18" t="s">
        <v>957</v>
      </c>
      <c r="I233" s="17">
        <v>44589</v>
      </c>
      <c r="J233" s="19">
        <v>6</v>
      </c>
      <c r="K233" s="19">
        <v>180</v>
      </c>
      <c r="L233" s="20">
        <v>44596</v>
      </c>
      <c r="M233" s="20">
        <v>44776</v>
      </c>
      <c r="N233" s="21">
        <v>33000000</v>
      </c>
      <c r="O233" s="22">
        <f t="shared" si="3"/>
        <v>5500000</v>
      </c>
      <c r="P233" s="13" t="s">
        <v>298</v>
      </c>
      <c r="Q233" s="23" t="s">
        <v>299</v>
      </c>
      <c r="R233" s="24" t="s">
        <v>300</v>
      </c>
      <c r="S233" s="19">
        <v>364</v>
      </c>
      <c r="T233" s="21">
        <v>33000000</v>
      </c>
    </row>
    <row r="234" spans="1:20" ht="15" customHeight="1" x14ac:dyDescent="0.25">
      <c r="A234" s="28" t="s">
        <v>958</v>
      </c>
      <c r="B234" s="13" t="s">
        <v>959</v>
      </c>
      <c r="C234" s="13">
        <v>1</v>
      </c>
      <c r="D234" s="18" t="s">
        <v>960</v>
      </c>
      <c r="E234" s="16" t="s">
        <v>21</v>
      </c>
      <c r="F234" s="13" t="s">
        <v>22</v>
      </c>
      <c r="G234" s="17">
        <v>44588</v>
      </c>
      <c r="H234" s="18" t="s">
        <v>961</v>
      </c>
      <c r="I234" s="17">
        <v>44588</v>
      </c>
      <c r="J234" s="19">
        <v>6</v>
      </c>
      <c r="K234" s="19">
        <v>180</v>
      </c>
      <c r="L234" s="76">
        <v>44594</v>
      </c>
      <c r="M234" s="76">
        <v>44774</v>
      </c>
      <c r="N234" s="21">
        <v>30000000</v>
      </c>
      <c r="O234" s="22">
        <f t="shared" si="3"/>
        <v>5000000</v>
      </c>
      <c r="P234" s="13" t="s">
        <v>460</v>
      </c>
      <c r="Q234" s="23" t="s">
        <v>962</v>
      </c>
      <c r="R234" s="24" t="s">
        <v>64</v>
      </c>
      <c r="S234" s="19">
        <v>216</v>
      </c>
      <c r="T234" s="21">
        <v>30000000</v>
      </c>
    </row>
    <row r="235" spans="1:20" ht="15" customHeight="1" x14ac:dyDescent="0.25">
      <c r="A235" s="28" t="s">
        <v>963</v>
      </c>
      <c r="B235" s="13" t="s">
        <v>964</v>
      </c>
      <c r="C235" s="13">
        <v>3</v>
      </c>
      <c r="D235" s="13" t="s">
        <v>965</v>
      </c>
      <c r="E235" s="16" t="s">
        <v>54</v>
      </c>
      <c r="F235" s="13" t="s">
        <v>246</v>
      </c>
      <c r="G235" s="17">
        <v>44588</v>
      </c>
      <c r="H235" s="18" t="s">
        <v>966</v>
      </c>
      <c r="I235" s="17">
        <v>44588</v>
      </c>
      <c r="J235" s="19">
        <v>8</v>
      </c>
      <c r="K235" s="19">
        <v>240</v>
      </c>
      <c r="L235" s="76">
        <v>44596</v>
      </c>
      <c r="M235" s="76">
        <v>44837</v>
      </c>
      <c r="N235" s="21">
        <v>52000000</v>
      </c>
      <c r="O235" s="22">
        <f t="shared" si="3"/>
        <v>6500000</v>
      </c>
      <c r="P235" s="13" t="s">
        <v>137</v>
      </c>
      <c r="Q235" s="23" t="s">
        <v>967</v>
      </c>
      <c r="R235" s="24" t="s">
        <v>135</v>
      </c>
      <c r="S235" s="19">
        <v>235</v>
      </c>
      <c r="T235" s="21">
        <v>52000000</v>
      </c>
    </row>
    <row r="236" spans="1:20" ht="15" customHeight="1" x14ac:dyDescent="0.25">
      <c r="A236" s="28" t="s">
        <v>968</v>
      </c>
      <c r="B236" s="13" t="s">
        <v>969</v>
      </c>
      <c r="C236" s="13">
        <v>1</v>
      </c>
      <c r="D236" s="13" t="s">
        <v>970</v>
      </c>
      <c r="E236" s="16" t="s">
        <v>21</v>
      </c>
      <c r="F236" s="13" t="s">
        <v>246</v>
      </c>
      <c r="G236" s="17">
        <v>44588</v>
      </c>
      <c r="H236" s="18" t="s">
        <v>971</v>
      </c>
      <c r="I236" s="17">
        <v>44588</v>
      </c>
      <c r="J236" s="19">
        <v>8</v>
      </c>
      <c r="K236" s="19">
        <v>240</v>
      </c>
      <c r="L236" s="76">
        <v>44594</v>
      </c>
      <c r="M236" s="76">
        <v>44835</v>
      </c>
      <c r="N236" s="21">
        <v>35852240</v>
      </c>
      <c r="O236" s="22">
        <f t="shared" si="3"/>
        <v>4481530</v>
      </c>
      <c r="P236" s="13" t="s">
        <v>783</v>
      </c>
      <c r="Q236" s="23" t="s">
        <v>784</v>
      </c>
      <c r="R236" s="24" t="s">
        <v>785</v>
      </c>
      <c r="S236" s="19">
        <v>218</v>
      </c>
      <c r="T236" s="21">
        <v>35852240</v>
      </c>
    </row>
    <row r="237" spans="1:20" ht="15" customHeight="1" x14ac:dyDescent="0.25">
      <c r="A237" s="28" t="s">
        <v>972</v>
      </c>
      <c r="B237" s="13" t="s">
        <v>973</v>
      </c>
      <c r="C237" s="13">
        <v>2</v>
      </c>
      <c r="D237" s="13" t="s">
        <v>974</v>
      </c>
      <c r="E237" s="16" t="s">
        <v>21</v>
      </c>
      <c r="F237" s="13" t="s">
        <v>35</v>
      </c>
      <c r="G237" s="17">
        <v>44589</v>
      </c>
      <c r="H237" s="18" t="s">
        <v>975</v>
      </c>
      <c r="I237" s="17">
        <v>44589</v>
      </c>
      <c r="J237" s="19">
        <v>8</v>
      </c>
      <c r="K237" s="19">
        <v>240</v>
      </c>
      <c r="L237" s="76">
        <v>44593</v>
      </c>
      <c r="M237" s="76">
        <v>44834</v>
      </c>
      <c r="N237" s="21">
        <v>19200000</v>
      </c>
      <c r="O237" s="22">
        <f t="shared" si="3"/>
        <v>2400000</v>
      </c>
      <c r="P237" s="13" t="s">
        <v>432</v>
      </c>
      <c r="Q237" s="23" t="s">
        <v>976</v>
      </c>
      <c r="R237" s="26" t="s">
        <v>977</v>
      </c>
      <c r="S237" s="19">
        <v>284</v>
      </c>
      <c r="T237" s="21">
        <v>19200000</v>
      </c>
    </row>
    <row r="238" spans="1:20" ht="15" customHeight="1" x14ac:dyDescent="0.25">
      <c r="A238" s="28" t="s">
        <v>978</v>
      </c>
      <c r="B238" s="13" t="s">
        <v>979</v>
      </c>
      <c r="C238" s="13">
        <v>2</v>
      </c>
      <c r="D238" s="13" t="s">
        <v>980</v>
      </c>
      <c r="E238" s="16" t="s">
        <v>21</v>
      </c>
      <c r="F238" s="13" t="s">
        <v>22</v>
      </c>
      <c r="G238" s="17">
        <v>44589</v>
      </c>
      <c r="H238" s="18" t="s">
        <v>981</v>
      </c>
      <c r="I238" s="17">
        <v>44589</v>
      </c>
      <c r="J238" s="19">
        <v>8</v>
      </c>
      <c r="K238" s="19">
        <v>240</v>
      </c>
      <c r="L238" s="76">
        <v>44597</v>
      </c>
      <c r="M238" s="76">
        <v>44838</v>
      </c>
      <c r="N238" s="21">
        <v>40000000</v>
      </c>
      <c r="O238" s="22">
        <f t="shared" si="3"/>
        <v>5000000</v>
      </c>
      <c r="P238" s="13" t="s">
        <v>811</v>
      </c>
      <c r="Q238" s="23" t="s">
        <v>982</v>
      </c>
      <c r="R238" s="24" t="s">
        <v>809</v>
      </c>
      <c r="S238" s="19">
        <v>285</v>
      </c>
      <c r="T238" s="21">
        <v>40000000</v>
      </c>
    </row>
    <row r="239" spans="1:20" ht="15" customHeight="1" x14ac:dyDescent="0.25">
      <c r="A239" s="28" t="s">
        <v>983</v>
      </c>
      <c r="B239" s="13" t="s">
        <v>979</v>
      </c>
      <c r="C239" s="13">
        <v>2</v>
      </c>
      <c r="D239" s="13" t="s">
        <v>984</v>
      </c>
      <c r="E239" s="16" t="s">
        <v>21</v>
      </c>
      <c r="F239" s="13" t="s">
        <v>35</v>
      </c>
      <c r="G239" s="17">
        <v>44589</v>
      </c>
      <c r="H239" s="18" t="s">
        <v>985</v>
      </c>
      <c r="I239" s="17">
        <v>44589</v>
      </c>
      <c r="J239" s="19">
        <v>8</v>
      </c>
      <c r="K239" s="19">
        <v>240</v>
      </c>
      <c r="L239" s="76">
        <v>44597</v>
      </c>
      <c r="M239" s="76">
        <v>44838</v>
      </c>
      <c r="N239" s="21">
        <v>40000000</v>
      </c>
      <c r="O239" s="22">
        <f t="shared" si="3"/>
        <v>5000000</v>
      </c>
      <c r="P239" s="13" t="s">
        <v>811</v>
      </c>
      <c r="Q239" s="23" t="s">
        <v>982</v>
      </c>
      <c r="R239" s="26" t="s">
        <v>809</v>
      </c>
      <c r="S239" s="19">
        <v>293</v>
      </c>
      <c r="T239" s="21">
        <v>40000000</v>
      </c>
    </row>
    <row r="240" spans="1:20" ht="15" customHeight="1" x14ac:dyDescent="0.25">
      <c r="A240" s="28" t="s">
        <v>986</v>
      </c>
      <c r="B240" s="13" t="s">
        <v>987</v>
      </c>
      <c r="C240" s="13">
        <v>1</v>
      </c>
      <c r="D240" s="13" t="s">
        <v>988</v>
      </c>
      <c r="E240" s="16" t="s">
        <v>67</v>
      </c>
      <c r="F240" s="29" t="s">
        <v>22</v>
      </c>
      <c r="G240" s="85">
        <v>44594</v>
      </c>
      <c r="H240" s="70" t="s">
        <v>989</v>
      </c>
      <c r="I240" s="85">
        <v>44589</v>
      </c>
      <c r="J240" s="37">
        <v>6</v>
      </c>
      <c r="K240" s="37">
        <v>180</v>
      </c>
      <c r="L240" s="90">
        <v>44597</v>
      </c>
      <c r="M240" s="90">
        <v>44777</v>
      </c>
      <c r="N240" s="72">
        <v>37260000</v>
      </c>
      <c r="O240" s="73">
        <f t="shared" si="3"/>
        <v>6210000</v>
      </c>
      <c r="P240" s="29" t="s">
        <v>171</v>
      </c>
      <c r="Q240" s="91" t="s">
        <v>116</v>
      </c>
      <c r="R240" s="92" t="s">
        <v>117</v>
      </c>
      <c r="S240" s="37">
        <v>340</v>
      </c>
      <c r="T240" s="72">
        <v>37260000</v>
      </c>
    </row>
    <row r="241" spans="1:20" ht="15" customHeight="1" x14ac:dyDescent="0.25">
      <c r="A241" s="28" t="s">
        <v>990</v>
      </c>
      <c r="B241" s="13" t="s">
        <v>991</v>
      </c>
      <c r="C241" s="13">
        <v>2</v>
      </c>
      <c r="D241" s="13" t="s">
        <v>992</v>
      </c>
      <c r="E241" s="40" t="s">
        <v>152</v>
      </c>
      <c r="F241" s="13" t="s">
        <v>35</v>
      </c>
      <c r="G241" s="17">
        <v>44588</v>
      </c>
      <c r="H241" s="18" t="s">
        <v>993</v>
      </c>
      <c r="I241" s="17">
        <v>44588</v>
      </c>
      <c r="J241" s="19">
        <v>8</v>
      </c>
      <c r="K241" s="19">
        <v>240</v>
      </c>
      <c r="L241" s="20">
        <v>44608</v>
      </c>
      <c r="M241" s="20">
        <v>44849</v>
      </c>
      <c r="N241" s="21">
        <v>36112000</v>
      </c>
      <c r="O241" s="22">
        <f t="shared" si="3"/>
        <v>4514000</v>
      </c>
      <c r="P241" s="13" t="s">
        <v>806</v>
      </c>
      <c r="Q241" s="80" t="s">
        <v>56</v>
      </c>
      <c r="R241" s="104" t="s">
        <v>57</v>
      </c>
      <c r="S241" s="19">
        <v>219</v>
      </c>
      <c r="T241" s="21">
        <v>36112000</v>
      </c>
    </row>
    <row r="242" spans="1:20" ht="15" customHeight="1" x14ac:dyDescent="0.25">
      <c r="A242" s="28" t="s">
        <v>994</v>
      </c>
      <c r="B242" s="13" t="s">
        <v>995</v>
      </c>
      <c r="C242" s="13">
        <v>3</v>
      </c>
      <c r="D242" s="13" t="s">
        <v>996</v>
      </c>
      <c r="E242" s="40" t="s">
        <v>152</v>
      </c>
      <c r="F242" s="13" t="s">
        <v>22</v>
      </c>
      <c r="G242" s="17">
        <v>44595</v>
      </c>
      <c r="H242" s="18" t="s">
        <v>997</v>
      </c>
      <c r="I242" s="17">
        <v>44589</v>
      </c>
      <c r="J242" s="19">
        <v>8</v>
      </c>
      <c r="K242" s="19">
        <v>240</v>
      </c>
      <c r="L242" s="76">
        <v>44596</v>
      </c>
      <c r="M242" s="76">
        <v>44837</v>
      </c>
      <c r="N242" s="21">
        <v>30800000</v>
      </c>
      <c r="O242" s="22">
        <f t="shared" si="3"/>
        <v>3850000</v>
      </c>
      <c r="P242" s="13" t="s">
        <v>161</v>
      </c>
      <c r="Q242" s="23" t="s">
        <v>162</v>
      </c>
      <c r="R242" s="24" t="s">
        <v>163</v>
      </c>
      <c r="S242" s="19">
        <v>373</v>
      </c>
      <c r="T242" s="21">
        <v>30800000</v>
      </c>
    </row>
    <row r="243" spans="1:20" ht="15" customHeight="1" x14ac:dyDescent="0.25">
      <c r="A243" s="28" t="s">
        <v>998</v>
      </c>
      <c r="B243" s="13" t="s">
        <v>964</v>
      </c>
      <c r="C243" s="13">
        <v>3</v>
      </c>
      <c r="D243" s="13" t="s">
        <v>999</v>
      </c>
      <c r="E243" s="16" t="s">
        <v>54</v>
      </c>
      <c r="F243" s="13" t="s">
        <v>246</v>
      </c>
      <c r="G243" s="17">
        <v>44588</v>
      </c>
      <c r="H243" s="18" t="s">
        <v>1000</v>
      </c>
      <c r="I243" s="17">
        <v>44588</v>
      </c>
      <c r="J243" s="19">
        <v>8</v>
      </c>
      <c r="K243" s="19">
        <v>240</v>
      </c>
      <c r="L243" s="20">
        <v>44594</v>
      </c>
      <c r="M243" s="20">
        <v>44835</v>
      </c>
      <c r="N243" s="21">
        <v>52000000</v>
      </c>
      <c r="O243" s="22">
        <f t="shared" si="3"/>
        <v>6500000</v>
      </c>
      <c r="P243" s="13" t="s">
        <v>137</v>
      </c>
      <c r="Q243" s="23" t="s">
        <v>967</v>
      </c>
      <c r="R243" s="24" t="s">
        <v>135</v>
      </c>
      <c r="S243" s="19">
        <v>315</v>
      </c>
      <c r="T243" s="21">
        <v>52000000</v>
      </c>
    </row>
    <row r="244" spans="1:20" ht="15" customHeight="1" x14ac:dyDescent="0.25">
      <c r="A244" s="28" t="s">
        <v>1001</v>
      </c>
      <c r="B244" s="13" t="s">
        <v>964</v>
      </c>
      <c r="C244" s="13">
        <v>3</v>
      </c>
      <c r="D244" s="13" t="s">
        <v>1002</v>
      </c>
      <c r="E244" s="16" t="s">
        <v>54</v>
      </c>
      <c r="F244" s="13" t="s">
        <v>246</v>
      </c>
      <c r="G244" s="17">
        <v>44589</v>
      </c>
      <c r="H244" s="18" t="s">
        <v>1003</v>
      </c>
      <c r="I244" s="17">
        <v>44589</v>
      </c>
      <c r="J244" s="19">
        <v>8</v>
      </c>
      <c r="K244" s="19">
        <v>240</v>
      </c>
      <c r="L244" s="76">
        <v>44594</v>
      </c>
      <c r="M244" s="76">
        <v>44835</v>
      </c>
      <c r="N244" s="21">
        <v>52000000</v>
      </c>
      <c r="O244" s="22">
        <f t="shared" si="3"/>
        <v>6500000</v>
      </c>
      <c r="P244" s="13" t="s">
        <v>137</v>
      </c>
      <c r="Q244" s="23" t="s">
        <v>967</v>
      </c>
      <c r="R244" s="24" t="s">
        <v>135</v>
      </c>
      <c r="S244" s="19">
        <v>291</v>
      </c>
      <c r="T244" s="21">
        <v>52000000</v>
      </c>
    </row>
    <row r="245" spans="1:20" ht="15" customHeight="1" x14ac:dyDescent="0.25">
      <c r="A245" s="28" t="s">
        <v>1004</v>
      </c>
      <c r="B245" s="13" t="s">
        <v>1005</v>
      </c>
      <c r="C245" s="13">
        <v>1</v>
      </c>
      <c r="D245" s="13" t="s">
        <v>1006</v>
      </c>
      <c r="E245" s="16" t="s">
        <v>78</v>
      </c>
      <c r="F245" s="13" t="s">
        <v>246</v>
      </c>
      <c r="G245" s="17">
        <v>44588</v>
      </c>
      <c r="H245" s="18" t="s">
        <v>1007</v>
      </c>
      <c r="I245" s="17">
        <v>44588</v>
      </c>
      <c r="J245" s="19">
        <v>6</v>
      </c>
      <c r="K245" s="19">
        <v>180</v>
      </c>
      <c r="L245" s="76">
        <v>44594</v>
      </c>
      <c r="M245" s="76">
        <v>44774</v>
      </c>
      <c r="N245" s="21">
        <v>34800000</v>
      </c>
      <c r="O245" s="22">
        <f t="shared" si="3"/>
        <v>5800000</v>
      </c>
      <c r="P245" s="13" t="s">
        <v>783</v>
      </c>
      <c r="Q245" s="23" t="s">
        <v>116</v>
      </c>
      <c r="R245" s="24" t="s">
        <v>117</v>
      </c>
      <c r="S245" s="19">
        <v>220</v>
      </c>
      <c r="T245" s="21">
        <v>34800000</v>
      </c>
    </row>
    <row r="246" spans="1:20" ht="15" customHeight="1" x14ac:dyDescent="0.25">
      <c r="A246" s="28" t="s">
        <v>1008</v>
      </c>
      <c r="B246" s="13" t="s">
        <v>185</v>
      </c>
      <c r="C246" s="13">
        <v>10</v>
      </c>
      <c r="D246" s="13" t="s">
        <v>1009</v>
      </c>
      <c r="E246" s="16" t="s">
        <v>54</v>
      </c>
      <c r="F246" s="13" t="s">
        <v>22</v>
      </c>
      <c r="G246" s="17">
        <v>44589</v>
      </c>
      <c r="H246" s="18" t="s">
        <v>1010</v>
      </c>
      <c r="I246" s="17">
        <v>44589</v>
      </c>
      <c r="J246" s="19">
        <v>6</v>
      </c>
      <c r="K246" s="19">
        <v>180</v>
      </c>
      <c r="L246" s="76">
        <v>44599</v>
      </c>
      <c r="M246" s="76">
        <v>44779</v>
      </c>
      <c r="N246" s="21">
        <v>14400000</v>
      </c>
      <c r="O246" s="22">
        <f t="shared" si="3"/>
        <v>2400000</v>
      </c>
      <c r="P246" s="13" t="s">
        <v>24</v>
      </c>
      <c r="Q246" s="23" t="s">
        <v>25</v>
      </c>
      <c r="R246" s="24" t="s">
        <v>26</v>
      </c>
      <c r="S246" s="19">
        <v>393</v>
      </c>
      <c r="T246" s="21">
        <v>14400000</v>
      </c>
    </row>
    <row r="247" spans="1:20" ht="15" customHeight="1" x14ac:dyDescent="0.25">
      <c r="A247" s="28" t="s">
        <v>1011</v>
      </c>
      <c r="B247" s="13" t="s">
        <v>1012</v>
      </c>
      <c r="C247" s="13">
        <v>1</v>
      </c>
      <c r="D247" s="18" t="s">
        <v>1013</v>
      </c>
      <c r="E247" s="16" t="s">
        <v>21</v>
      </c>
      <c r="F247" s="13" t="s">
        <v>35</v>
      </c>
      <c r="G247" s="17">
        <v>44589</v>
      </c>
      <c r="H247" s="18" t="s">
        <v>1014</v>
      </c>
      <c r="I247" s="17">
        <v>44589</v>
      </c>
      <c r="J247" s="19">
        <v>8</v>
      </c>
      <c r="K247" s="19">
        <v>240</v>
      </c>
      <c r="L247" s="76">
        <v>44597</v>
      </c>
      <c r="M247" s="76">
        <v>44838</v>
      </c>
      <c r="N247" s="21">
        <v>36112000</v>
      </c>
      <c r="O247" s="22">
        <f t="shared" si="3"/>
        <v>4514000</v>
      </c>
      <c r="P247" s="13" t="s">
        <v>526</v>
      </c>
      <c r="Q247" s="23" t="s">
        <v>1015</v>
      </c>
      <c r="R247" s="14" t="s">
        <v>765</v>
      </c>
      <c r="S247" s="19">
        <v>288</v>
      </c>
      <c r="T247" s="21">
        <v>36112000</v>
      </c>
    </row>
    <row r="248" spans="1:20" ht="15" customHeight="1" x14ac:dyDescent="0.25">
      <c r="A248" s="66" t="s">
        <v>1016</v>
      </c>
      <c r="B248" s="29" t="s">
        <v>1017</v>
      </c>
      <c r="C248" s="29">
        <v>1</v>
      </c>
      <c r="D248" s="29" t="s">
        <v>1018</v>
      </c>
      <c r="E248" s="105" t="s">
        <v>102</v>
      </c>
      <c r="F248" s="29" t="s">
        <v>35</v>
      </c>
      <c r="G248" s="85">
        <v>44588</v>
      </c>
      <c r="H248" s="18" t="s">
        <v>1019</v>
      </c>
      <c r="I248" s="17">
        <v>44588</v>
      </c>
      <c r="J248" s="19">
        <v>8</v>
      </c>
      <c r="K248" s="19">
        <v>240</v>
      </c>
      <c r="L248" s="76">
        <v>44594</v>
      </c>
      <c r="M248" s="76">
        <v>44835</v>
      </c>
      <c r="N248" s="21">
        <v>20800000</v>
      </c>
      <c r="O248" s="22">
        <f t="shared" si="3"/>
        <v>2600000</v>
      </c>
      <c r="P248" s="13" t="s">
        <v>1020</v>
      </c>
      <c r="Q248" s="106" t="s">
        <v>1021</v>
      </c>
      <c r="R248" s="26" t="s">
        <v>1022</v>
      </c>
      <c r="S248" s="19">
        <v>236</v>
      </c>
      <c r="T248" s="21">
        <v>20800000</v>
      </c>
    </row>
    <row r="249" spans="1:20" ht="15" customHeight="1" x14ac:dyDescent="0.25">
      <c r="A249" s="28" t="s">
        <v>1023</v>
      </c>
      <c r="B249" s="13" t="s">
        <v>1024</v>
      </c>
      <c r="C249" s="13">
        <v>1</v>
      </c>
      <c r="D249" s="13" t="s">
        <v>1025</v>
      </c>
      <c r="E249" s="27" t="s">
        <v>102</v>
      </c>
      <c r="F249" s="13" t="s">
        <v>35</v>
      </c>
      <c r="G249" s="17">
        <v>44588</v>
      </c>
      <c r="H249" s="107" t="s">
        <v>1026</v>
      </c>
      <c r="I249" s="17">
        <v>44588</v>
      </c>
      <c r="J249" s="19">
        <v>8</v>
      </c>
      <c r="K249" s="19">
        <v>240</v>
      </c>
      <c r="L249" s="76">
        <v>44594</v>
      </c>
      <c r="M249" s="76">
        <v>44835</v>
      </c>
      <c r="N249" s="21">
        <v>21704000</v>
      </c>
      <c r="O249" s="22">
        <f t="shared" si="3"/>
        <v>2713000</v>
      </c>
      <c r="P249" s="13" t="s">
        <v>1027</v>
      </c>
      <c r="Q249" s="23" t="s">
        <v>461</v>
      </c>
      <c r="R249" s="26" t="s">
        <v>462</v>
      </c>
      <c r="S249" s="19">
        <v>237</v>
      </c>
      <c r="T249" s="21">
        <v>21704000</v>
      </c>
    </row>
    <row r="250" spans="1:20" ht="15" customHeight="1" x14ac:dyDescent="0.25">
      <c r="A250" s="103" t="s">
        <v>1028</v>
      </c>
      <c r="B250" s="33" t="s">
        <v>1029</v>
      </c>
      <c r="C250" s="33">
        <v>2</v>
      </c>
      <c r="D250" s="33" t="s">
        <v>1030</v>
      </c>
      <c r="E250" s="64" t="s">
        <v>114</v>
      </c>
      <c r="F250" s="33" t="s">
        <v>22</v>
      </c>
      <c r="G250" s="51">
        <v>44589</v>
      </c>
      <c r="H250" s="18" t="s">
        <v>1031</v>
      </c>
      <c r="I250" s="17">
        <v>44589</v>
      </c>
      <c r="J250" s="19">
        <v>6</v>
      </c>
      <c r="K250" s="19">
        <v>180</v>
      </c>
      <c r="L250" s="76">
        <v>44596</v>
      </c>
      <c r="M250" s="76">
        <v>44776</v>
      </c>
      <c r="N250" s="21">
        <v>19260000</v>
      </c>
      <c r="O250" s="22">
        <f t="shared" si="3"/>
        <v>3210000</v>
      </c>
      <c r="P250" s="13" t="s">
        <v>267</v>
      </c>
      <c r="Q250" s="23" t="s">
        <v>211</v>
      </c>
      <c r="R250" s="24" t="s">
        <v>212</v>
      </c>
      <c r="S250" s="19">
        <v>294</v>
      </c>
      <c r="T250" s="21">
        <v>19260000</v>
      </c>
    </row>
    <row r="251" spans="1:20" ht="15" customHeight="1" x14ac:dyDescent="0.25">
      <c r="A251" s="28" t="s">
        <v>1032</v>
      </c>
      <c r="B251" s="13" t="s">
        <v>1033</v>
      </c>
      <c r="C251" s="13">
        <v>1</v>
      </c>
      <c r="D251" s="13" t="s">
        <v>1034</v>
      </c>
      <c r="E251" s="40" t="s">
        <v>152</v>
      </c>
      <c r="F251" s="13" t="s">
        <v>35</v>
      </c>
      <c r="G251" s="17">
        <v>44588</v>
      </c>
      <c r="H251" s="18" t="s">
        <v>1035</v>
      </c>
      <c r="I251" s="17">
        <v>44588</v>
      </c>
      <c r="J251" s="19">
        <v>8</v>
      </c>
      <c r="K251" s="19">
        <v>240</v>
      </c>
      <c r="L251" s="76">
        <v>44596</v>
      </c>
      <c r="M251" s="76">
        <v>44837</v>
      </c>
      <c r="N251" s="21">
        <v>37080000</v>
      </c>
      <c r="O251" s="22">
        <f t="shared" si="3"/>
        <v>4635000</v>
      </c>
      <c r="P251" s="13" t="s">
        <v>130</v>
      </c>
      <c r="Q251" s="23" t="s">
        <v>131</v>
      </c>
      <c r="R251" s="26" t="s">
        <v>132</v>
      </c>
      <c r="S251" s="19">
        <v>257</v>
      </c>
      <c r="T251" s="21">
        <v>37080000</v>
      </c>
    </row>
    <row r="252" spans="1:20" s="3" customFormat="1" ht="15" customHeight="1" x14ac:dyDescent="0.25">
      <c r="A252" s="108" t="s">
        <v>1036</v>
      </c>
      <c r="B252" s="24" t="s">
        <v>1037</v>
      </c>
      <c r="C252" s="24">
        <v>1</v>
      </c>
      <c r="D252" s="109" t="s">
        <v>1038</v>
      </c>
      <c r="E252" s="65" t="s">
        <v>152</v>
      </c>
      <c r="F252" s="13" t="s">
        <v>22</v>
      </c>
      <c r="G252" s="17">
        <v>44595</v>
      </c>
      <c r="H252" s="18" t="s">
        <v>1039</v>
      </c>
      <c r="I252" s="17">
        <v>44589</v>
      </c>
      <c r="J252" s="78">
        <v>8</v>
      </c>
      <c r="K252" s="19">
        <v>240</v>
      </c>
      <c r="L252" s="17">
        <v>44597</v>
      </c>
      <c r="M252" s="17">
        <v>44838</v>
      </c>
      <c r="N252" s="79">
        <v>25448000</v>
      </c>
      <c r="O252" s="22">
        <f t="shared" si="3"/>
        <v>3181000</v>
      </c>
      <c r="P252" s="13" t="s">
        <v>267</v>
      </c>
      <c r="Q252" s="110" t="s">
        <v>1040</v>
      </c>
      <c r="R252" s="111" t="s">
        <v>1041</v>
      </c>
      <c r="S252" s="78">
        <v>351</v>
      </c>
      <c r="T252" s="79">
        <v>25448000</v>
      </c>
    </row>
    <row r="253" spans="1:20" ht="15" customHeight="1" x14ac:dyDescent="0.25">
      <c r="A253" s="28" t="s">
        <v>1042</v>
      </c>
      <c r="B253" s="13" t="s">
        <v>1043</v>
      </c>
      <c r="C253" s="13">
        <v>1</v>
      </c>
      <c r="D253" s="13" t="s">
        <v>1044</v>
      </c>
      <c r="E253" s="40" t="s">
        <v>195</v>
      </c>
      <c r="F253" s="13" t="s">
        <v>246</v>
      </c>
      <c r="G253" s="17">
        <v>44588</v>
      </c>
      <c r="H253" s="18" t="s">
        <v>1045</v>
      </c>
      <c r="I253" s="17">
        <v>44588</v>
      </c>
      <c r="J253" s="19">
        <v>8</v>
      </c>
      <c r="K253" s="19">
        <v>240</v>
      </c>
      <c r="L253" s="76">
        <v>44594</v>
      </c>
      <c r="M253" s="76">
        <v>44835</v>
      </c>
      <c r="N253" s="21">
        <v>33024000</v>
      </c>
      <c r="O253" s="22">
        <f t="shared" si="3"/>
        <v>4128000</v>
      </c>
      <c r="P253" s="13" t="s">
        <v>1020</v>
      </c>
      <c r="Q253" s="23" t="s">
        <v>1021</v>
      </c>
      <c r="R253" s="24" t="s">
        <v>1022</v>
      </c>
      <c r="S253" s="19">
        <v>221</v>
      </c>
      <c r="T253" s="21">
        <v>33024000</v>
      </c>
    </row>
    <row r="254" spans="1:20" ht="15" customHeight="1" x14ac:dyDescent="0.25">
      <c r="A254" s="28" t="s">
        <v>1046</v>
      </c>
      <c r="B254" s="13" t="s">
        <v>1047</v>
      </c>
      <c r="C254" s="13">
        <v>1</v>
      </c>
      <c r="D254" s="18" t="s">
        <v>1048</v>
      </c>
      <c r="E254" s="40" t="s">
        <v>195</v>
      </c>
      <c r="F254" s="13" t="s">
        <v>22</v>
      </c>
      <c r="G254" s="17">
        <v>44599</v>
      </c>
      <c r="H254" s="18" t="s">
        <v>1049</v>
      </c>
      <c r="I254" s="17">
        <v>44589</v>
      </c>
      <c r="J254" s="19">
        <v>6</v>
      </c>
      <c r="K254" s="19">
        <v>180</v>
      </c>
      <c r="L254" s="76">
        <v>44603</v>
      </c>
      <c r="M254" s="76">
        <v>44783</v>
      </c>
      <c r="N254" s="21">
        <v>37080000</v>
      </c>
      <c r="O254" s="22">
        <f t="shared" si="3"/>
        <v>6180000</v>
      </c>
      <c r="P254" s="13" t="s">
        <v>1020</v>
      </c>
      <c r="Q254" s="23" t="s">
        <v>220</v>
      </c>
      <c r="R254" s="24" t="s">
        <v>72</v>
      </c>
      <c r="S254" s="19">
        <v>385</v>
      </c>
      <c r="T254" s="21">
        <v>37080000</v>
      </c>
    </row>
    <row r="255" spans="1:20" ht="15" customHeight="1" x14ac:dyDescent="0.25">
      <c r="A255" s="28" t="s">
        <v>1050</v>
      </c>
      <c r="B255" s="13" t="s">
        <v>1051</v>
      </c>
      <c r="C255" s="13">
        <v>2</v>
      </c>
      <c r="D255" s="13" t="s">
        <v>1052</v>
      </c>
      <c r="E255" s="40" t="s">
        <v>195</v>
      </c>
      <c r="F255" s="29" t="s">
        <v>22</v>
      </c>
      <c r="G255" s="85">
        <v>44594</v>
      </c>
      <c r="H255" s="70" t="s">
        <v>1053</v>
      </c>
      <c r="I255" s="85">
        <v>44589</v>
      </c>
      <c r="J255" s="37">
        <v>6</v>
      </c>
      <c r="K255" s="37">
        <v>180</v>
      </c>
      <c r="L255" s="90">
        <v>44595</v>
      </c>
      <c r="M255" s="90">
        <v>44775</v>
      </c>
      <c r="N255" s="72">
        <v>26100000</v>
      </c>
      <c r="O255" s="73">
        <f t="shared" si="3"/>
        <v>4350000</v>
      </c>
      <c r="P255" s="29" t="s">
        <v>62</v>
      </c>
      <c r="Q255" s="91" t="s">
        <v>1054</v>
      </c>
      <c r="R255" s="92" t="s">
        <v>60</v>
      </c>
      <c r="S255" s="37">
        <v>319</v>
      </c>
      <c r="T255" s="72">
        <v>26100000</v>
      </c>
    </row>
    <row r="256" spans="1:20" ht="15" customHeight="1" x14ac:dyDescent="0.25">
      <c r="A256" s="28" t="s">
        <v>1055</v>
      </c>
      <c r="B256" s="13" t="s">
        <v>693</v>
      </c>
      <c r="C256" s="13">
        <v>2</v>
      </c>
      <c r="D256" s="13" t="s">
        <v>1056</v>
      </c>
      <c r="E256" s="16" t="s">
        <v>54</v>
      </c>
      <c r="F256" s="13" t="s">
        <v>22</v>
      </c>
      <c r="G256" s="17">
        <v>44588</v>
      </c>
      <c r="H256" s="18" t="s">
        <v>1057</v>
      </c>
      <c r="I256" s="17">
        <v>44588</v>
      </c>
      <c r="J256" s="19">
        <v>6</v>
      </c>
      <c r="K256" s="19">
        <v>180</v>
      </c>
      <c r="L256" s="76">
        <v>44593</v>
      </c>
      <c r="M256" s="76">
        <v>44773</v>
      </c>
      <c r="N256" s="21">
        <v>37200000</v>
      </c>
      <c r="O256" s="22">
        <f t="shared" si="3"/>
        <v>6200000</v>
      </c>
      <c r="P256" s="13" t="s">
        <v>1058</v>
      </c>
      <c r="Q256" s="23" t="s">
        <v>1059</v>
      </c>
      <c r="R256" s="24" t="s">
        <v>117</v>
      </c>
      <c r="S256" s="19">
        <v>238</v>
      </c>
      <c r="T256" s="21">
        <v>37200000</v>
      </c>
    </row>
    <row r="257" spans="1:20" ht="15" customHeight="1" x14ac:dyDescent="0.25">
      <c r="A257" s="28" t="s">
        <v>1060</v>
      </c>
      <c r="B257" s="13" t="s">
        <v>1061</v>
      </c>
      <c r="C257" s="13">
        <v>1</v>
      </c>
      <c r="D257" s="13" t="s">
        <v>1062</v>
      </c>
      <c r="E257" s="40" t="s">
        <v>195</v>
      </c>
      <c r="F257" s="13" t="s">
        <v>22</v>
      </c>
      <c r="G257" s="17">
        <v>44589</v>
      </c>
      <c r="H257" s="18" t="s">
        <v>1063</v>
      </c>
      <c r="I257" s="17">
        <v>44589</v>
      </c>
      <c r="J257" s="19">
        <v>4</v>
      </c>
      <c r="K257" s="19">
        <v>120</v>
      </c>
      <c r="L257" s="76">
        <v>44595</v>
      </c>
      <c r="M257" s="76">
        <v>44714</v>
      </c>
      <c r="N257" s="21">
        <v>20000000</v>
      </c>
      <c r="O257" s="22">
        <f t="shared" si="3"/>
        <v>5000000</v>
      </c>
      <c r="P257" s="13" t="s">
        <v>399</v>
      </c>
      <c r="Q257" s="23" t="s">
        <v>400</v>
      </c>
      <c r="R257" s="24" t="s">
        <v>401</v>
      </c>
      <c r="S257" s="19">
        <v>292</v>
      </c>
      <c r="T257" s="21">
        <v>20000000</v>
      </c>
    </row>
    <row r="258" spans="1:20" ht="15" customHeight="1" x14ac:dyDescent="0.25">
      <c r="A258" s="28" t="s">
        <v>1064</v>
      </c>
      <c r="B258" s="13" t="s">
        <v>1065</v>
      </c>
      <c r="C258" s="13">
        <v>1</v>
      </c>
      <c r="D258" s="13" t="s">
        <v>1066</v>
      </c>
      <c r="E258" s="16" t="s">
        <v>128</v>
      </c>
      <c r="F258" s="13" t="s">
        <v>22</v>
      </c>
      <c r="G258" s="17">
        <v>44589</v>
      </c>
      <c r="H258" s="18" t="s">
        <v>1067</v>
      </c>
      <c r="I258" s="17">
        <v>44589</v>
      </c>
      <c r="J258" s="19">
        <v>6</v>
      </c>
      <c r="K258" s="19">
        <v>180</v>
      </c>
      <c r="L258" s="41">
        <v>44596</v>
      </c>
      <c r="M258" s="41">
        <v>44776</v>
      </c>
      <c r="N258" s="21">
        <v>42318000</v>
      </c>
      <c r="O258" s="22">
        <f t="shared" si="3"/>
        <v>7053000</v>
      </c>
      <c r="P258" s="13" t="s">
        <v>1068</v>
      </c>
      <c r="Q258" s="23" t="s">
        <v>1069</v>
      </c>
      <c r="R258" s="24" t="s">
        <v>1070</v>
      </c>
      <c r="S258" s="19">
        <v>392</v>
      </c>
      <c r="T258" s="21">
        <v>42318000</v>
      </c>
    </row>
    <row r="259" spans="1:20" ht="15" customHeight="1" x14ac:dyDescent="0.25">
      <c r="A259" s="28" t="s">
        <v>1071</v>
      </c>
      <c r="B259" s="13" t="s">
        <v>1072</v>
      </c>
      <c r="C259" s="13">
        <v>3</v>
      </c>
      <c r="D259" s="13" t="s">
        <v>1073</v>
      </c>
      <c r="E259" s="16" t="s">
        <v>78</v>
      </c>
      <c r="F259" s="13" t="s">
        <v>22</v>
      </c>
      <c r="G259" s="17">
        <v>44588</v>
      </c>
      <c r="H259" s="18" t="s">
        <v>1074</v>
      </c>
      <c r="I259" s="17">
        <v>44588</v>
      </c>
      <c r="J259" s="19">
        <v>8</v>
      </c>
      <c r="K259" s="19">
        <v>240</v>
      </c>
      <c r="L259" s="41">
        <v>44596</v>
      </c>
      <c r="M259" s="41">
        <v>44837</v>
      </c>
      <c r="N259" s="21">
        <v>19200000</v>
      </c>
      <c r="O259" s="22">
        <f t="shared" ref="O259:O322" si="4">N259/J259</f>
        <v>2400000</v>
      </c>
      <c r="P259" s="13" t="s">
        <v>130</v>
      </c>
      <c r="Q259" s="23" t="s">
        <v>131</v>
      </c>
      <c r="R259" s="24" t="s">
        <v>132</v>
      </c>
      <c r="S259" s="19">
        <v>258</v>
      </c>
      <c r="T259" s="21">
        <v>19200000</v>
      </c>
    </row>
    <row r="260" spans="1:20" ht="15" customHeight="1" x14ac:dyDescent="0.25">
      <c r="A260" s="28" t="s">
        <v>1075</v>
      </c>
      <c r="B260" s="13" t="s">
        <v>1072</v>
      </c>
      <c r="C260" s="13">
        <v>3</v>
      </c>
      <c r="D260" s="13" t="s">
        <v>1076</v>
      </c>
      <c r="E260" s="16" t="s">
        <v>78</v>
      </c>
      <c r="F260" s="13" t="s">
        <v>22</v>
      </c>
      <c r="G260" s="17">
        <v>44588</v>
      </c>
      <c r="H260" s="18" t="s">
        <v>1077</v>
      </c>
      <c r="I260" s="17">
        <v>44588</v>
      </c>
      <c r="J260" s="19">
        <v>8</v>
      </c>
      <c r="K260" s="19">
        <v>240</v>
      </c>
      <c r="L260" s="41">
        <v>44596</v>
      </c>
      <c r="M260" s="41">
        <v>44837</v>
      </c>
      <c r="N260" s="21">
        <v>19200000</v>
      </c>
      <c r="O260" s="22">
        <f t="shared" si="4"/>
        <v>2400000</v>
      </c>
      <c r="P260" s="13" t="s">
        <v>130</v>
      </c>
      <c r="Q260" s="23" t="s">
        <v>131</v>
      </c>
      <c r="R260" s="24" t="s">
        <v>132</v>
      </c>
      <c r="S260" s="19">
        <v>222</v>
      </c>
      <c r="T260" s="21">
        <v>19200000</v>
      </c>
    </row>
    <row r="261" spans="1:20" ht="15" customHeight="1" x14ac:dyDescent="0.25">
      <c r="A261" s="28" t="s">
        <v>1078</v>
      </c>
      <c r="B261" s="13" t="s">
        <v>1079</v>
      </c>
      <c r="C261" s="13">
        <v>1</v>
      </c>
      <c r="D261" s="18" t="s">
        <v>1080</v>
      </c>
      <c r="E261" s="16" t="s">
        <v>67</v>
      </c>
      <c r="F261" s="13" t="s">
        <v>22</v>
      </c>
      <c r="G261" s="17">
        <v>44589</v>
      </c>
      <c r="H261" s="18" t="s">
        <v>1081</v>
      </c>
      <c r="I261" s="17">
        <v>44589</v>
      </c>
      <c r="J261" s="19">
        <v>6</v>
      </c>
      <c r="K261" s="19">
        <v>180</v>
      </c>
      <c r="L261" s="20">
        <v>44595</v>
      </c>
      <c r="M261" s="20">
        <v>44775</v>
      </c>
      <c r="N261" s="21">
        <v>14400000</v>
      </c>
      <c r="O261" s="22">
        <f t="shared" si="4"/>
        <v>2400000</v>
      </c>
      <c r="P261" s="13" t="s">
        <v>356</v>
      </c>
      <c r="Q261" s="23" t="s">
        <v>357</v>
      </c>
      <c r="R261" s="24" t="s">
        <v>253</v>
      </c>
      <c r="S261" s="19">
        <v>403</v>
      </c>
      <c r="T261" s="21">
        <v>14400000</v>
      </c>
    </row>
    <row r="262" spans="1:20" ht="15" customHeight="1" x14ac:dyDescent="0.25">
      <c r="A262" s="112" t="s">
        <v>1082</v>
      </c>
      <c r="B262" s="18" t="s">
        <v>677</v>
      </c>
      <c r="C262" s="18">
        <v>10</v>
      </c>
      <c r="D262" s="18" t="s">
        <v>1083</v>
      </c>
      <c r="E262" s="67" t="s">
        <v>114</v>
      </c>
      <c r="F262" s="13" t="s">
        <v>22</v>
      </c>
      <c r="G262" s="17">
        <v>44588</v>
      </c>
      <c r="H262" s="18" t="s">
        <v>1084</v>
      </c>
      <c r="I262" s="17">
        <v>44588</v>
      </c>
      <c r="J262" s="113">
        <v>6</v>
      </c>
      <c r="K262" s="19">
        <v>180</v>
      </c>
      <c r="L262" s="20">
        <v>44597</v>
      </c>
      <c r="M262" s="20">
        <v>44777</v>
      </c>
      <c r="N262" s="21">
        <v>15000000</v>
      </c>
      <c r="O262" s="22">
        <f t="shared" si="4"/>
        <v>2500000</v>
      </c>
      <c r="P262" s="13" t="s">
        <v>573</v>
      </c>
      <c r="Q262" s="23" t="s">
        <v>610</v>
      </c>
      <c r="R262" s="24" t="s">
        <v>571</v>
      </c>
      <c r="S262" s="19">
        <v>223</v>
      </c>
      <c r="T262" s="21">
        <v>15000000</v>
      </c>
    </row>
    <row r="263" spans="1:20" ht="15" customHeight="1" x14ac:dyDescent="0.25">
      <c r="A263" s="112" t="s">
        <v>1085</v>
      </c>
      <c r="B263" s="13" t="s">
        <v>1086</v>
      </c>
      <c r="C263" s="13">
        <v>1</v>
      </c>
      <c r="D263" s="13" t="s">
        <v>1087</v>
      </c>
      <c r="E263" s="16" t="s">
        <v>128</v>
      </c>
      <c r="F263" s="13" t="s">
        <v>35</v>
      </c>
      <c r="G263" s="17">
        <v>44588</v>
      </c>
      <c r="H263" s="18" t="s">
        <v>1088</v>
      </c>
      <c r="I263" s="17">
        <v>44588</v>
      </c>
      <c r="J263" s="19">
        <v>8</v>
      </c>
      <c r="K263" s="19">
        <v>240</v>
      </c>
      <c r="L263" s="41">
        <v>44596</v>
      </c>
      <c r="M263" s="41">
        <v>44837</v>
      </c>
      <c r="N263" s="21">
        <v>48000000</v>
      </c>
      <c r="O263" s="22">
        <f t="shared" si="4"/>
        <v>6000000</v>
      </c>
      <c r="P263" s="13" t="s">
        <v>298</v>
      </c>
      <c r="Q263" s="23" t="s">
        <v>299</v>
      </c>
      <c r="R263" s="26" t="s">
        <v>300</v>
      </c>
      <c r="S263" s="19">
        <v>262</v>
      </c>
      <c r="T263" s="21">
        <v>48000000</v>
      </c>
    </row>
    <row r="264" spans="1:20" ht="15" customHeight="1" x14ac:dyDescent="0.25">
      <c r="A264" s="112" t="s">
        <v>1089</v>
      </c>
      <c r="B264" s="13" t="s">
        <v>1090</v>
      </c>
      <c r="C264" s="13">
        <v>1</v>
      </c>
      <c r="D264" s="13" t="s">
        <v>1091</v>
      </c>
      <c r="E264" s="16" t="s">
        <v>128</v>
      </c>
      <c r="F264" s="13" t="s">
        <v>22</v>
      </c>
      <c r="G264" s="17">
        <v>44588</v>
      </c>
      <c r="H264" s="18" t="s">
        <v>1092</v>
      </c>
      <c r="I264" s="17">
        <v>44588</v>
      </c>
      <c r="J264" s="19">
        <v>8</v>
      </c>
      <c r="K264" s="19">
        <v>240</v>
      </c>
      <c r="L264" s="41">
        <v>44594</v>
      </c>
      <c r="M264" s="41">
        <v>44835</v>
      </c>
      <c r="N264" s="21">
        <v>41400000</v>
      </c>
      <c r="O264" s="22">
        <f t="shared" si="4"/>
        <v>5175000</v>
      </c>
      <c r="P264" s="13" t="s">
        <v>262</v>
      </c>
      <c r="Q264" s="23" t="s">
        <v>63</v>
      </c>
      <c r="R264" s="24" t="s">
        <v>64</v>
      </c>
      <c r="S264" s="19">
        <v>224</v>
      </c>
      <c r="T264" s="21">
        <v>41400000</v>
      </c>
    </row>
    <row r="265" spans="1:20" ht="15" customHeight="1" x14ac:dyDescent="0.25">
      <c r="A265" s="112" t="s">
        <v>1093</v>
      </c>
      <c r="B265" s="13" t="s">
        <v>995</v>
      </c>
      <c r="C265" s="13">
        <v>3</v>
      </c>
      <c r="D265" s="13" t="s">
        <v>1094</v>
      </c>
      <c r="E265" s="67" t="s">
        <v>114</v>
      </c>
      <c r="F265" s="13" t="s">
        <v>22</v>
      </c>
      <c r="G265" s="17">
        <v>44588</v>
      </c>
      <c r="H265" s="18" t="s">
        <v>1095</v>
      </c>
      <c r="I265" s="17">
        <v>44588</v>
      </c>
      <c r="J265" s="19">
        <v>8</v>
      </c>
      <c r="K265" s="19">
        <v>240</v>
      </c>
      <c r="L265" s="41">
        <v>44597</v>
      </c>
      <c r="M265" s="41">
        <v>44838</v>
      </c>
      <c r="N265" s="21">
        <v>30800000</v>
      </c>
      <c r="O265" s="22">
        <f t="shared" si="4"/>
        <v>3850000</v>
      </c>
      <c r="P265" s="13" t="s">
        <v>161</v>
      </c>
      <c r="Q265" s="23" t="s">
        <v>162</v>
      </c>
      <c r="R265" s="24" t="s">
        <v>163</v>
      </c>
      <c r="S265" s="19">
        <v>239</v>
      </c>
      <c r="T265" s="21">
        <v>30800000</v>
      </c>
    </row>
    <row r="266" spans="1:20" ht="15" customHeight="1" x14ac:dyDescent="0.25">
      <c r="A266" s="114" t="s">
        <v>1096</v>
      </c>
      <c r="B266" s="29" t="s">
        <v>1097</v>
      </c>
      <c r="C266" s="13">
        <v>11</v>
      </c>
      <c r="D266" s="115" t="s">
        <v>1098</v>
      </c>
      <c r="E266" s="16" t="s">
        <v>103</v>
      </c>
      <c r="F266" s="13" t="s">
        <v>22</v>
      </c>
      <c r="G266" s="17">
        <v>44588</v>
      </c>
      <c r="H266" s="18" t="s">
        <v>1099</v>
      </c>
      <c r="I266" s="17">
        <v>44588</v>
      </c>
      <c r="J266" s="19">
        <v>8</v>
      </c>
      <c r="K266" s="19">
        <v>240</v>
      </c>
      <c r="L266" s="41">
        <v>44597</v>
      </c>
      <c r="M266" s="41">
        <v>44838</v>
      </c>
      <c r="N266" s="21">
        <v>37264000</v>
      </c>
      <c r="O266" s="22">
        <f t="shared" si="4"/>
        <v>4658000</v>
      </c>
      <c r="P266" s="13" t="s">
        <v>171</v>
      </c>
      <c r="Q266" s="23" t="s">
        <v>172</v>
      </c>
      <c r="R266" s="27" t="s">
        <v>173</v>
      </c>
      <c r="S266" s="19">
        <v>276</v>
      </c>
      <c r="T266" s="21">
        <v>37264000</v>
      </c>
    </row>
    <row r="267" spans="1:20" ht="15" customHeight="1" x14ac:dyDescent="0.25">
      <c r="A267" s="112" t="s">
        <v>1100</v>
      </c>
      <c r="B267" s="13" t="s">
        <v>1097</v>
      </c>
      <c r="C267" s="16">
        <v>11</v>
      </c>
      <c r="D267" s="13" t="s">
        <v>1101</v>
      </c>
      <c r="E267" s="32" t="s">
        <v>103</v>
      </c>
      <c r="F267" s="13" t="s">
        <v>35</v>
      </c>
      <c r="G267" s="17">
        <v>44588</v>
      </c>
      <c r="H267" s="18" t="s">
        <v>1102</v>
      </c>
      <c r="I267" s="17">
        <v>44588</v>
      </c>
      <c r="J267" s="19">
        <v>8</v>
      </c>
      <c r="K267" s="19">
        <v>240</v>
      </c>
      <c r="L267" s="41">
        <v>44597</v>
      </c>
      <c r="M267" s="41">
        <v>44838</v>
      </c>
      <c r="N267" s="21">
        <v>37264000</v>
      </c>
      <c r="O267" s="22">
        <f t="shared" si="4"/>
        <v>4658000</v>
      </c>
      <c r="P267" s="13" t="s">
        <v>171</v>
      </c>
      <c r="Q267" s="23" t="s">
        <v>172</v>
      </c>
      <c r="R267" s="49" t="s">
        <v>173</v>
      </c>
      <c r="S267" s="19">
        <v>277</v>
      </c>
      <c r="T267" s="21">
        <v>37264000</v>
      </c>
    </row>
    <row r="268" spans="1:20" ht="15" customHeight="1" x14ac:dyDescent="0.25">
      <c r="A268" s="116" t="s">
        <v>1103</v>
      </c>
      <c r="B268" s="33" t="s">
        <v>1097</v>
      </c>
      <c r="C268" s="13">
        <v>11</v>
      </c>
      <c r="D268" s="103" t="s">
        <v>1104</v>
      </c>
      <c r="E268" s="16" t="s">
        <v>103</v>
      </c>
      <c r="F268" s="13" t="s">
        <v>35</v>
      </c>
      <c r="G268" s="17">
        <v>44588</v>
      </c>
      <c r="H268" s="18" t="s">
        <v>1105</v>
      </c>
      <c r="I268" s="17">
        <v>44588</v>
      </c>
      <c r="J268" s="19">
        <v>8</v>
      </c>
      <c r="K268" s="19">
        <v>240</v>
      </c>
      <c r="L268" s="41">
        <v>44597</v>
      </c>
      <c r="M268" s="41">
        <v>44838</v>
      </c>
      <c r="N268" s="21">
        <v>37264000</v>
      </c>
      <c r="O268" s="22">
        <f t="shared" si="4"/>
        <v>4658000</v>
      </c>
      <c r="P268" s="13" t="s">
        <v>171</v>
      </c>
      <c r="Q268" s="23" t="s">
        <v>172</v>
      </c>
      <c r="R268" s="49" t="s">
        <v>173</v>
      </c>
      <c r="S268" s="19">
        <v>260</v>
      </c>
      <c r="T268" s="21">
        <v>37264000</v>
      </c>
    </row>
    <row r="269" spans="1:20" ht="15" customHeight="1" x14ac:dyDescent="0.25">
      <c r="A269" s="112" t="s">
        <v>1106</v>
      </c>
      <c r="B269" s="13" t="s">
        <v>1097</v>
      </c>
      <c r="C269" s="13">
        <v>11</v>
      </c>
      <c r="D269" s="28" t="s">
        <v>1107</v>
      </c>
      <c r="E269" s="16" t="s">
        <v>103</v>
      </c>
      <c r="F269" s="13" t="s">
        <v>22</v>
      </c>
      <c r="G269" s="17">
        <v>44588</v>
      </c>
      <c r="H269" s="18" t="s">
        <v>1108</v>
      </c>
      <c r="I269" s="17">
        <v>44588</v>
      </c>
      <c r="J269" s="19">
        <v>8</v>
      </c>
      <c r="K269" s="19">
        <v>240</v>
      </c>
      <c r="L269" s="41">
        <v>44597</v>
      </c>
      <c r="M269" s="41">
        <v>44838</v>
      </c>
      <c r="N269" s="21">
        <v>37264000</v>
      </c>
      <c r="O269" s="22">
        <f t="shared" si="4"/>
        <v>4658000</v>
      </c>
      <c r="P269" s="13" t="s">
        <v>171</v>
      </c>
      <c r="Q269" s="23" t="s">
        <v>172</v>
      </c>
      <c r="R269" s="27" t="s">
        <v>173</v>
      </c>
      <c r="S269" s="19">
        <v>225</v>
      </c>
      <c r="T269" s="21">
        <v>37264000</v>
      </c>
    </row>
    <row r="270" spans="1:20" ht="15" customHeight="1" x14ac:dyDescent="0.25">
      <c r="A270" s="112" t="s">
        <v>1109</v>
      </c>
      <c r="B270" s="13" t="s">
        <v>1097</v>
      </c>
      <c r="C270" s="13">
        <v>11</v>
      </c>
      <c r="D270" s="28" t="s">
        <v>1110</v>
      </c>
      <c r="E270" s="16" t="s">
        <v>103</v>
      </c>
      <c r="F270" s="13" t="s">
        <v>22</v>
      </c>
      <c r="G270" s="17">
        <v>44588</v>
      </c>
      <c r="H270" s="18" t="s">
        <v>1111</v>
      </c>
      <c r="I270" s="17">
        <v>44588</v>
      </c>
      <c r="J270" s="19">
        <v>8</v>
      </c>
      <c r="K270" s="19">
        <v>240</v>
      </c>
      <c r="L270" s="41">
        <v>44597</v>
      </c>
      <c r="M270" s="41">
        <v>44838</v>
      </c>
      <c r="N270" s="21">
        <v>37264000</v>
      </c>
      <c r="O270" s="22">
        <f t="shared" si="4"/>
        <v>4658000</v>
      </c>
      <c r="P270" s="13" t="s">
        <v>171</v>
      </c>
      <c r="Q270" s="23" t="s">
        <v>172</v>
      </c>
      <c r="R270" s="27" t="s">
        <v>173</v>
      </c>
      <c r="S270" s="19">
        <v>226</v>
      </c>
      <c r="T270" s="21">
        <v>37264000</v>
      </c>
    </row>
    <row r="271" spans="1:20" ht="15" customHeight="1" x14ac:dyDescent="0.25">
      <c r="A271" s="114" t="s">
        <v>1112</v>
      </c>
      <c r="B271" s="29" t="s">
        <v>1097</v>
      </c>
      <c r="C271" s="29">
        <v>11</v>
      </c>
      <c r="D271" s="66" t="s">
        <v>1113</v>
      </c>
      <c r="E271" s="16" t="s">
        <v>103</v>
      </c>
      <c r="F271" s="29" t="s">
        <v>35</v>
      </c>
      <c r="G271" s="17">
        <v>44595</v>
      </c>
      <c r="H271" s="18" t="s">
        <v>1114</v>
      </c>
      <c r="I271" s="17">
        <v>44589</v>
      </c>
      <c r="J271" s="19">
        <v>8</v>
      </c>
      <c r="K271" s="19">
        <v>240</v>
      </c>
      <c r="L271" s="41">
        <v>44597</v>
      </c>
      <c r="M271" s="101">
        <v>44838</v>
      </c>
      <c r="N271" s="21">
        <v>37264000</v>
      </c>
      <c r="O271" s="22">
        <f t="shared" si="4"/>
        <v>4658000</v>
      </c>
      <c r="P271" s="29" t="s">
        <v>171</v>
      </c>
      <c r="Q271" s="23" t="s">
        <v>172</v>
      </c>
      <c r="R271" s="49" t="s">
        <v>173</v>
      </c>
      <c r="S271" s="19">
        <v>377</v>
      </c>
      <c r="T271" s="21">
        <v>37264000</v>
      </c>
    </row>
    <row r="272" spans="1:20" s="3" customFormat="1" ht="15" customHeight="1" x14ac:dyDescent="0.25">
      <c r="A272" s="112" t="s">
        <v>1115</v>
      </c>
      <c r="B272" s="24" t="s">
        <v>1097</v>
      </c>
      <c r="C272" s="24">
        <v>11</v>
      </c>
      <c r="D272" s="18" t="s">
        <v>1116</v>
      </c>
      <c r="E272" s="65" t="s">
        <v>103</v>
      </c>
      <c r="F272" s="13" t="s">
        <v>35</v>
      </c>
      <c r="G272" s="17">
        <v>44594</v>
      </c>
      <c r="H272" s="18" t="s">
        <v>1117</v>
      </c>
      <c r="I272" s="17">
        <v>44589</v>
      </c>
      <c r="J272" s="78">
        <v>8</v>
      </c>
      <c r="K272" s="19">
        <v>240</v>
      </c>
      <c r="L272" s="117">
        <v>44597</v>
      </c>
      <c r="M272" s="41">
        <v>44838</v>
      </c>
      <c r="N272" s="79">
        <v>37264000</v>
      </c>
      <c r="O272" s="22">
        <f t="shared" si="4"/>
        <v>4658000</v>
      </c>
      <c r="P272" s="24" t="s">
        <v>171</v>
      </c>
      <c r="Q272" s="118" t="s">
        <v>172</v>
      </c>
      <c r="R272" s="49" t="s">
        <v>173</v>
      </c>
      <c r="S272" s="78">
        <v>326</v>
      </c>
      <c r="T272" s="79">
        <v>37264000</v>
      </c>
    </row>
    <row r="273" spans="1:20" ht="15" customHeight="1" x14ac:dyDescent="0.25">
      <c r="A273" s="116" t="s">
        <v>1118</v>
      </c>
      <c r="B273" s="33" t="s">
        <v>1119</v>
      </c>
      <c r="C273" s="33">
        <v>1</v>
      </c>
      <c r="D273" s="52" t="s">
        <v>1120</v>
      </c>
      <c r="E273" s="16" t="s">
        <v>103</v>
      </c>
      <c r="F273" s="33" t="s">
        <v>22</v>
      </c>
      <c r="G273" s="17">
        <v>44589</v>
      </c>
      <c r="H273" s="18" t="s">
        <v>1121</v>
      </c>
      <c r="I273" s="17">
        <v>44589</v>
      </c>
      <c r="J273" s="19">
        <v>4</v>
      </c>
      <c r="K273" s="19">
        <v>120</v>
      </c>
      <c r="L273" s="41">
        <v>44593</v>
      </c>
      <c r="M273" s="119">
        <v>44711</v>
      </c>
      <c r="N273" s="21">
        <v>20000000</v>
      </c>
      <c r="O273" s="22">
        <f t="shared" si="4"/>
        <v>5000000</v>
      </c>
      <c r="P273" s="33" t="s">
        <v>24</v>
      </c>
      <c r="Q273" s="23" t="s">
        <v>25</v>
      </c>
      <c r="R273" s="24" t="s">
        <v>26</v>
      </c>
      <c r="S273" s="19">
        <v>263</v>
      </c>
      <c r="T273" s="21">
        <v>20000000</v>
      </c>
    </row>
    <row r="274" spans="1:20" ht="15" customHeight="1" x14ac:dyDescent="0.25">
      <c r="A274" s="112" t="s">
        <v>1122</v>
      </c>
      <c r="B274" s="13" t="s">
        <v>859</v>
      </c>
      <c r="C274" s="13">
        <v>3</v>
      </c>
      <c r="D274" s="13" t="s">
        <v>1123</v>
      </c>
      <c r="E274" s="16" t="s">
        <v>128</v>
      </c>
      <c r="F274" s="13" t="s">
        <v>22</v>
      </c>
      <c r="G274" s="17">
        <v>44589</v>
      </c>
      <c r="H274" s="18" t="s">
        <v>1124</v>
      </c>
      <c r="I274" s="17">
        <v>44589</v>
      </c>
      <c r="J274" s="19">
        <v>6</v>
      </c>
      <c r="K274" s="19">
        <v>180</v>
      </c>
      <c r="L274" s="41">
        <v>44596</v>
      </c>
      <c r="M274" s="41">
        <v>44776</v>
      </c>
      <c r="N274" s="21">
        <v>33000000</v>
      </c>
      <c r="O274" s="22">
        <f t="shared" si="4"/>
        <v>5500000</v>
      </c>
      <c r="P274" s="13" t="s">
        <v>767</v>
      </c>
      <c r="Q274" s="23" t="s">
        <v>862</v>
      </c>
      <c r="R274" s="24" t="s">
        <v>863</v>
      </c>
      <c r="S274" s="19">
        <v>264</v>
      </c>
      <c r="T274" s="21">
        <v>33000000</v>
      </c>
    </row>
    <row r="275" spans="1:20" ht="15" customHeight="1" x14ac:dyDescent="0.25">
      <c r="A275" s="114" t="s">
        <v>1125</v>
      </c>
      <c r="B275" s="29" t="s">
        <v>1126</v>
      </c>
      <c r="C275" s="29">
        <v>1</v>
      </c>
      <c r="D275" s="120" t="s">
        <v>1127</v>
      </c>
      <c r="E275" s="16" t="s">
        <v>21</v>
      </c>
      <c r="F275" s="29" t="s">
        <v>246</v>
      </c>
      <c r="G275" s="17">
        <v>44588</v>
      </c>
      <c r="H275" s="18" t="s">
        <v>1128</v>
      </c>
      <c r="I275" s="17">
        <v>44588</v>
      </c>
      <c r="J275" s="19">
        <v>8</v>
      </c>
      <c r="K275" s="19">
        <v>240</v>
      </c>
      <c r="L275" s="41">
        <v>44594</v>
      </c>
      <c r="M275" s="101">
        <v>44835</v>
      </c>
      <c r="N275" s="21">
        <v>23072000</v>
      </c>
      <c r="O275" s="22">
        <f t="shared" si="4"/>
        <v>2884000</v>
      </c>
      <c r="P275" s="29" t="s">
        <v>1027</v>
      </c>
      <c r="Q275" s="23" t="s">
        <v>1129</v>
      </c>
      <c r="R275" s="24" t="s">
        <v>117</v>
      </c>
      <c r="S275" s="19">
        <v>265</v>
      </c>
      <c r="T275" s="21">
        <v>23072000</v>
      </c>
    </row>
    <row r="276" spans="1:20" ht="15" customHeight="1" x14ac:dyDescent="0.25">
      <c r="A276" s="112" t="s">
        <v>1130</v>
      </c>
      <c r="B276" s="13" t="s">
        <v>1131</v>
      </c>
      <c r="C276" s="13">
        <v>2</v>
      </c>
      <c r="D276" s="13" t="s">
        <v>1132</v>
      </c>
      <c r="E276" s="67" t="s">
        <v>114</v>
      </c>
      <c r="F276" s="13" t="s">
        <v>35</v>
      </c>
      <c r="G276" s="85">
        <v>44589</v>
      </c>
      <c r="H276" s="70" t="s">
        <v>1133</v>
      </c>
      <c r="I276" s="85">
        <v>44589</v>
      </c>
      <c r="J276" s="37">
        <v>8</v>
      </c>
      <c r="K276" s="37">
        <v>240</v>
      </c>
      <c r="L276" s="121">
        <v>44597</v>
      </c>
      <c r="M276" s="41">
        <v>44838</v>
      </c>
      <c r="N276" s="72">
        <v>28800000</v>
      </c>
      <c r="O276" s="73">
        <f t="shared" si="4"/>
        <v>3600000</v>
      </c>
      <c r="P276" s="122" t="s">
        <v>526</v>
      </c>
      <c r="Q276" s="123" t="s">
        <v>1015</v>
      </c>
      <c r="R276" s="35" t="s">
        <v>765</v>
      </c>
      <c r="S276" s="37">
        <v>266</v>
      </c>
      <c r="T276" s="72">
        <v>28800000</v>
      </c>
    </row>
    <row r="277" spans="1:20" ht="15" customHeight="1" x14ac:dyDescent="0.25">
      <c r="A277" s="124" t="s">
        <v>1134</v>
      </c>
      <c r="B277" s="42" t="s">
        <v>1135</v>
      </c>
      <c r="C277" s="50">
        <v>2</v>
      </c>
      <c r="D277" s="125" t="s">
        <v>1136</v>
      </c>
      <c r="E277" s="32" t="s">
        <v>54</v>
      </c>
      <c r="F277" s="42" t="s">
        <v>22</v>
      </c>
      <c r="G277" s="17">
        <v>44589</v>
      </c>
      <c r="H277" s="18" t="s">
        <v>1137</v>
      </c>
      <c r="I277" s="17">
        <v>44589</v>
      </c>
      <c r="J277" s="19">
        <v>6</v>
      </c>
      <c r="K277" s="19">
        <v>180</v>
      </c>
      <c r="L277" s="41">
        <v>44594</v>
      </c>
      <c r="M277" s="126">
        <v>44774</v>
      </c>
      <c r="N277" s="21">
        <v>18000000</v>
      </c>
      <c r="O277" s="22">
        <f t="shared" si="4"/>
        <v>3000000</v>
      </c>
      <c r="P277" s="127" t="s">
        <v>137</v>
      </c>
      <c r="Q277" s="128" t="s">
        <v>967</v>
      </c>
      <c r="R277" s="24" t="s">
        <v>135</v>
      </c>
      <c r="S277" s="19">
        <v>295</v>
      </c>
      <c r="T277" s="21">
        <v>18000000</v>
      </c>
    </row>
    <row r="278" spans="1:20" ht="15" customHeight="1" x14ac:dyDescent="0.25">
      <c r="A278" s="112" t="s">
        <v>1138</v>
      </c>
      <c r="B278" s="13" t="s">
        <v>1131</v>
      </c>
      <c r="C278" s="13">
        <v>2</v>
      </c>
      <c r="D278" s="129" t="s">
        <v>1139</v>
      </c>
      <c r="E278" s="40" t="s">
        <v>152</v>
      </c>
      <c r="F278" s="13" t="s">
        <v>22</v>
      </c>
      <c r="G278" s="17">
        <v>44589</v>
      </c>
      <c r="H278" s="18" t="s">
        <v>1140</v>
      </c>
      <c r="I278" s="17">
        <v>44589</v>
      </c>
      <c r="J278" s="19">
        <v>8</v>
      </c>
      <c r="K278" s="19">
        <v>240</v>
      </c>
      <c r="L278" s="117">
        <v>44597</v>
      </c>
      <c r="M278" s="41">
        <v>44838</v>
      </c>
      <c r="N278" s="21">
        <v>28800000</v>
      </c>
      <c r="O278" s="22">
        <f t="shared" si="4"/>
        <v>3600000</v>
      </c>
      <c r="P278" s="13" t="s">
        <v>526</v>
      </c>
      <c r="Q278" s="118" t="s">
        <v>1015</v>
      </c>
      <c r="R278" s="13" t="s">
        <v>765</v>
      </c>
      <c r="S278" s="19">
        <v>346</v>
      </c>
      <c r="T278" s="21">
        <v>28800000</v>
      </c>
    </row>
    <row r="279" spans="1:20" ht="15" customHeight="1" x14ac:dyDescent="0.25">
      <c r="A279" s="116" t="s">
        <v>1141</v>
      </c>
      <c r="B279" s="33" t="s">
        <v>1142</v>
      </c>
      <c r="C279" s="33">
        <v>1</v>
      </c>
      <c r="D279" s="130" t="s">
        <v>1143</v>
      </c>
      <c r="E279" s="40" t="s">
        <v>152</v>
      </c>
      <c r="F279" s="33" t="s">
        <v>22</v>
      </c>
      <c r="G279" s="17">
        <v>44589</v>
      </c>
      <c r="H279" s="18" t="s">
        <v>1144</v>
      </c>
      <c r="I279" s="17">
        <v>44589</v>
      </c>
      <c r="J279" s="19">
        <v>6</v>
      </c>
      <c r="K279" s="19">
        <v>180</v>
      </c>
      <c r="L279" s="41">
        <v>44596</v>
      </c>
      <c r="M279" s="119">
        <v>44776</v>
      </c>
      <c r="N279" s="21">
        <v>23400000</v>
      </c>
      <c r="O279" s="22">
        <f t="shared" si="4"/>
        <v>3900000</v>
      </c>
      <c r="P279" s="33" t="s">
        <v>823</v>
      </c>
      <c r="Q279" s="23" t="s">
        <v>842</v>
      </c>
      <c r="R279" s="24" t="s">
        <v>821</v>
      </c>
      <c r="S279" s="19">
        <v>338</v>
      </c>
      <c r="T279" s="21">
        <v>23400000</v>
      </c>
    </row>
    <row r="280" spans="1:20" s="3" customFormat="1" ht="15" customHeight="1" x14ac:dyDescent="0.25">
      <c r="A280" s="112" t="s">
        <v>1145</v>
      </c>
      <c r="B280" s="24" t="s">
        <v>106</v>
      </c>
      <c r="C280" s="24">
        <v>15</v>
      </c>
      <c r="D280" s="18" t="s">
        <v>1146</v>
      </c>
      <c r="E280" s="65" t="s">
        <v>152</v>
      </c>
      <c r="F280" s="13" t="s">
        <v>22</v>
      </c>
      <c r="G280" s="17">
        <v>44599</v>
      </c>
      <c r="H280" s="24" t="s">
        <v>1147</v>
      </c>
      <c r="I280" s="17">
        <v>44589</v>
      </c>
      <c r="J280" s="78">
        <v>6</v>
      </c>
      <c r="K280" s="19">
        <v>180</v>
      </c>
      <c r="L280" s="20">
        <v>44596</v>
      </c>
      <c r="M280" s="20">
        <v>44776</v>
      </c>
      <c r="N280" s="79">
        <v>14400000</v>
      </c>
      <c r="O280" s="22">
        <f t="shared" si="4"/>
        <v>2400000</v>
      </c>
      <c r="P280" s="24" t="s">
        <v>109</v>
      </c>
      <c r="Q280" s="23" t="s">
        <v>110</v>
      </c>
      <c r="R280" s="24" t="s">
        <v>111</v>
      </c>
      <c r="S280" s="78">
        <v>354</v>
      </c>
      <c r="T280" s="79">
        <v>14400000</v>
      </c>
    </row>
    <row r="281" spans="1:20" s="3" customFormat="1" ht="15" customHeight="1" x14ac:dyDescent="0.25">
      <c r="A281" s="112" t="s">
        <v>1148</v>
      </c>
      <c r="B281" s="24" t="s">
        <v>106</v>
      </c>
      <c r="C281" s="24">
        <v>15</v>
      </c>
      <c r="D281" s="18" t="s">
        <v>1149</v>
      </c>
      <c r="E281" s="65" t="s">
        <v>152</v>
      </c>
      <c r="F281" s="13" t="s">
        <v>22</v>
      </c>
      <c r="G281" s="17">
        <v>44589</v>
      </c>
      <c r="H281" s="18" t="s">
        <v>1150</v>
      </c>
      <c r="I281" s="17">
        <v>44589</v>
      </c>
      <c r="J281" s="78">
        <v>6</v>
      </c>
      <c r="K281" s="19">
        <v>180</v>
      </c>
      <c r="L281" s="20">
        <v>44590</v>
      </c>
      <c r="M281" s="20">
        <v>44770</v>
      </c>
      <c r="N281" s="79">
        <v>14400000</v>
      </c>
      <c r="O281" s="22">
        <f t="shared" si="4"/>
        <v>2400000</v>
      </c>
      <c r="P281" s="24" t="s">
        <v>109</v>
      </c>
      <c r="Q281" s="23" t="s">
        <v>110</v>
      </c>
      <c r="R281" s="24" t="s">
        <v>111</v>
      </c>
      <c r="S281" s="78">
        <v>355</v>
      </c>
      <c r="T281" s="79">
        <v>14400000</v>
      </c>
    </row>
    <row r="282" spans="1:20" ht="15" customHeight="1" x14ac:dyDescent="0.25">
      <c r="A282" s="112" t="s">
        <v>1151</v>
      </c>
      <c r="B282" s="13" t="s">
        <v>419</v>
      </c>
      <c r="C282" s="13">
        <v>2</v>
      </c>
      <c r="D282" s="13" t="s">
        <v>1152</v>
      </c>
      <c r="E282" s="16" t="s">
        <v>67</v>
      </c>
      <c r="F282" s="13" t="s">
        <v>22</v>
      </c>
      <c r="G282" s="17">
        <v>44589</v>
      </c>
      <c r="H282" s="18" t="s">
        <v>1153</v>
      </c>
      <c r="I282" s="17">
        <v>44589</v>
      </c>
      <c r="J282" s="19">
        <v>6</v>
      </c>
      <c r="K282" s="19">
        <v>180</v>
      </c>
      <c r="L282" s="41">
        <v>44594</v>
      </c>
      <c r="M282" s="41">
        <v>44774</v>
      </c>
      <c r="N282" s="21">
        <v>15326400</v>
      </c>
      <c r="O282" s="22">
        <f t="shared" si="4"/>
        <v>2554400</v>
      </c>
      <c r="P282" s="13" t="s">
        <v>422</v>
      </c>
      <c r="Q282" s="23" t="s">
        <v>423</v>
      </c>
      <c r="R282" s="24" t="s">
        <v>424</v>
      </c>
      <c r="S282" s="19">
        <v>267</v>
      </c>
      <c r="T282" s="21">
        <v>15326400</v>
      </c>
    </row>
    <row r="283" spans="1:20" ht="15" customHeight="1" x14ac:dyDescent="0.25">
      <c r="A283" s="112" t="s">
        <v>1154</v>
      </c>
      <c r="B283" s="13" t="s">
        <v>106</v>
      </c>
      <c r="C283" s="13">
        <v>15</v>
      </c>
      <c r="D283" s="129" t="s">
        <v>1155</v>
      </c>
      <c r="E283" s="40" t="s">
        <v>152</v>
      </c>
      <c r="F283" s="13" t="s">
        <v>22</v>
      </c>
      <c r="G283" s="17">
        <v>44589</v>
      </c>
      <c r="H283" s="18" t="s">
        <v>1156</v>
      </c>
      <c r="I283" s="17">
        <v>44589</v>
      </c>
      <c r="J283" s="19">
        <v>6</v>
      </c>
      <c r="K283" s="19">
        <v>180</v>
      </c>
      <c r="L283" s="41">
        <v>44590</v>
      </c>
      <c r="M283" s="41">
        <v>44770</v>
      </c>
      <c r="N283" s="21">
        <v>14400000</v>
      </c>
      <c r="O283" s="22">
        <f t="shared" si="4"/>
        <v>2400000</v>
      </c>
      <c r="P283" s="13" t="s">
        <v>109</v>
      </c>
      <c r="Q283" s="23" t="s">
        <v>110</v>
      </c>
      <c r="R283" s="24" t="s">
        <v>111</v>
      </c>
      <c r="S283" s="19">
        <v>298</v>
      </c>
      <c r="T283" s="21">
        <v>14400000</v>
      </c>
    </row>
    <row r="284" spans="1:20" ht="15" customHeight="1" x14ac:dyDescent="0.25">
      <c r="A284" s="112" t="s">
        <v>1157</v>
      </c>
      <c r="B284" s="13" t="s">
        <v>1158</v>
      </c>
      <c r="C284" s="13">
        <v>1</v>
      </c>
      <c r="D284" s="129" t="s">
        <v>1159</v>
      </c>
      <c r="E284" s="16" t="s">
        <v>128</v>
      </c>
      <c r="F284" s="13" t="s">
        <v>22</v>
      </c>
      <c r="G284" s="17">
        <v>44588</v>
      </c>
      <c r="H284" s="18" t="s">
        <v>1160</v>
      </c>
      <c r="I284" s="17">
        <v>44588</v>
      </c>
      <c r="J284" s="19">
        <v>6</v>
      </c>
      <c r="K284" s="19">
        <v>180</v>
      </c>
      <c r="L284" s="41">
        <v>44593</v>
      </c>
      <c r="M284" s="41">
        <v>44773</v>
      </c>
      <c r="N284" s="21">
        <v>27600000</v>
      </c>
      <c r="O284" s="22">
        <f t="shared" si="4"/>
        <v>4600000</v>
      </c>
      <c r="P284" s="13" t="s">
        <v>267</v>
      </c>
      <c r="Q284" s="23" t="s">
        <v>211</v>
      </c>
      <c r="R284" s="24" t="s">
        <v>212</v>
      </c>
      <c r="S284" s="19">
        <v>268</v>
      </c>
      <c r="T284" s="21">
        <v>27600000</v>
      </c>
    </row>
    <row r="285" spans="1:20" ht="15" customHeight="1" x14ac:dyDescent="0.25">
      <c r="A285" s="112" t="s">
        <v>1161</v>
      </c>
      <c r="B285" s="13" t="s">
        <v>501</v>
      </c>
      <c r="C285" s="13">
        <v>14</v>
      </c>
      <c r="D285" s="129" t="s">
        <v>1162</v>
      </c>
      <c r="E285" s="16" t="s">
        <v>67</v>
      </c>
      <c r="F285" s="13" t="s">
        <v>22</v>
      </c>
      <c r="G285" s="17">
        <v>44588</v>
      </c>
      <c r="H285" s="18" t="s">
        <v>1163</v>
      </c>
      <c r="I285" s="17">
        <v>44588</v>
      </c>
      <c r="J285" s="19">
        <v>6</v>
      </c>
      <c r="K285" s="19">
        <v>180</v>
      </c>
      <c r="L285" s="41">
        <v>44595</v>
      </c>
      <c r="M285" s="41">
        <v>44775</v>
      </c>
      <c r="N285" s="21">
        <v>33000000</v>
      </c>
      <c r="O285" s="22">
        <f t="shared" si="4"/>
        <v>5500000</v>
      </c>
      <c r="P285" s="13" t="s">
        <v>37</v>
      </c>
      <c r="Q285" s="23" t="s">
        <v>38</v>
      </c>
      <c r="R285" s="24" t="s">
        <v>39</v>
      </c>
      <c r="S285" s="19">
        <v>259</v>
      </c>
      <c r="T285" s="21">
        <v>33000000</v>
      </c>
    </row>
    <row r="286" spans="1:20" ht="15" customHeight="1" x14ac:dyDescent="0.25">
      <c r="A286" s="112" t="s">
        <v>1164</v>
      </c>
      <c r="B286" s="13" t="s">
        <v>501</v>
      </c>
      <c r="C286" s="13">
        <v>14</v>
      </c>
      <c r="D286" s="129" t="s">
        <v>1165</v>
      </c>
      <c r="E286" s="16" t="s">
        <v>67</v>
      </c>
      <c r="F286" s="13" t="s">
        <v>22</v>
      </c>
      <c r="G286" s="17">
        <v>44588</v>
      </c>
      <c r="H286" s="18" t="s">
        <v>1166</v>
      </c>
      <c r="I286" s="17">
        <v>44588</v>
      </c>
      <c r="J286" s="19">
        <v>6</v>
      </c>
      <c r="K286" s="19">
        <v>180</v>
      </c>
      <c r="L286" s="41">
        <v>44595</v>
      </c>
      <c r="M286" s="94">
        <v>44775</v>
      </c>
      <c r="N286" s="21">
        <v>33000000</v>
      </c>
      <c r="O286" s="22">
        <f t="shared" si="4"/>
        <v>5500000</v>
      </c>
      <c r="P286" s="13" t="s">
        <v>37</v>
      </c>
      <c r="Q286" s="23" t="s">
        <v>38</v>
      </c>
      <c r="R286" s="24" t="s">
        <v>39</v>
      </c>
      <c r="S286" s="19">
        <v>269</v>
      </c>
      <c r="T286" s="21">
        <v>33000000</v>
      </c>
    </row>
    <row r="287" spans="1:20" ht="15" customHeight="1" x14ac:dyDescent="0.25">
      <c r="A287" s="114" t="s">
        <v>1167</v>
      </c>
      <c r="B287" s="29" t="s">
        <v>501</v>
      </c>
      <c r="C287" s="13">
        <v>14</v>
      </c>
      <c r="D287" s="131" t="s">
        <v>1168</v>
      </c>
      <c r="E287" s="16" t="s">
        <v>67</v>
      </c>
      <c r="F287" s="13" t="s">
        <v>22</v>
      </c>
      <c r="G287" s="17">
        <v>44588</v>
      </c>
      <c r="H287" s="18" t="s">
        <v>1169</v>
      </c>
      <c r="I287" s="17">
        <v>44588</v>
      </c>
      <c r="J287" s="19">
        <v>6</v>
      </c>
      <c r="K287" s="19">
        <v>180</v>
      </c>
      <c r="L287" s="41">
        <v>44596</v>
      </c>
      <c r="M287" s="41">
        <v>44776</v>
      </c>
      <c r="N287" s="21">
        <v>33000000</v>
      </c>
      <c r="O287" s="22">
        <f t="shared" si="4"/>
        <v>5500000</v>
      </c>
      <c r="P287" s="13" t="s">
        <v>37</v>
      </c>
      <c r="Q287" s="23" t="s">
        <v>38</v>
      </c>
      <c r="R287" s="24" t="s">
        <v>39</v>
      </c>
      <c r="S287" s="19">
        <v>270</v>
      </c>
      <c r="T287" s="21">
        <v>33000000</v>
      </c>
    </row>
    <row r="288" spans="1:20" ht="15" customHeight="1" x14ac:dyDescent="0.25">
      <c r="A288" s="112" t="s">
        <v>1170</v>
      </c>
      <c r="B288" s="13" t="s">
        <v>501</v>
      </c>
      <c r="C288" s="16">
        <v>14</v>
      </c>
      <c r="D288" s="18" t="s">
        <v>1171</v>
      </c>
      <c r="E288" s="32" t="s">
        <v>67</v>
      </c>
      <c r="F288" s="13" t="s">
        <v>22</v>
      </c>
      <c r="G288" s="17">
        <v>44588</v>
      </c>
      <c r="H288" s="18" t="s">
        <v>1172</v>
      </c>
      <c r="I288" s="17">
        <v>44588</v>
      </c>
      <c r="J288" s="19">
        <v>6</v>
      </c>
      <c r="K288" s="19">
        <v>180</v>
      </c>
      <c r="L288" s="41">
        <v>44595</v>
      </c>
      <c r="M288" s="41">
        <v>44775</v>
      </c>
      <c r="N288" s="21">
        <v>33000000</v>
      </c>
      <c r="O288" s="22">
        <f t="shared" si="4"/>
        <v>5500000</v>
      </c>
      <c r="P288" s="13" t="s">
        <v>37</v>
      </c>
      <c r="Q288" s="23" t="s">
        <v>38</v>
      </c>
      <c r="R288" s="24" t="s">
        <v>39</v>
      </c>
      <c r="S288" s="19">
        <v>271</v>
      </c>
      <c r="T288" s="21">
        <v>33000000</v>
      </c>
    </row>
    <row r="289" spans="1:20" s="3" customFormat="1" ht="15" customHeight="1" x14ac:dyDescent="0.25">
      <c r="A289" s="124" t="s">
        <v>1173</v>
      </c>
      <c r="B289" s="132" t="s">
        <v>1029</v>
      </c>
      <c r="C289" s="92">
        <v>2</v>
      </c>
      <c r="D289" s="133" t="s">
        <v>1174</v>
      </c>
      <c r="E289" s="65" t="s">
        <v>67</v>
      </c>
      <c r="F289" s="29" t="s">
        <v>22</v>
      </c>
      <c r="G289" s="17">
        <v>44594</v>
      </c>
      <c r="H289" s="18" t="s">
        <v>1175</v>
      </c>
      <c r="I289" s="17">
        <v>44589</v>
      </c>
      <c r="J289" s="78">
        <v>6</v>
      </c>
      <c r="K289" s="19">
        <v>180</v>
      </c>
      <c r="L289" s="41">
        <v>44597</v>
      </c>
      <c r="M289" s="101">
        <v>44777</v>
      </c>
      <c r="N289" s="79">
        <v>19260000</v>
      </c>
      <c r="O289" s="22">
        <f t="shared" si="4"/>
        <v>3210000</v>
      </c>
      <c r="P289" s="29" t="s">
        <v>267</v>
      </c>
      <c r="Q289" s="23" t="s">
        <v>211</v>
      </c>
      <c r="R289" s="24" t="s">
        <v>212</v>
      </c>
      <c r="S289" s="78">
        <v>348</v>
      </c>
      <c r="T289" s="79">
        <v>19260000</v>
      </c>
    </row>
    <row r="290" spans="1:20" ht="15" customHeight="1" x14ac:dyDescent="0.25">
      <c r="A290" s="112" t="s">
        <v>1176</v>
      </c>
      <c r="B290" s="13" t="s">
        <v>1072</v>
      </c>
      <c r="C290" s="13">
        <v>3</v>
      </c>
      <c r="D290" s="129" t="s">
        <v>1177</v>
      </c>
      <c r="E290" s="16" t="s">
        <v>67</v>
      </c>
      <c r="F290" s="13" t="s">
        <v>22</v>
      </c>
      <c r="G290" s="17">
        <v>44589</v>
      </c>
      <c r="H290" s="18" t="s">
        <v>1178</v>
      </c>
      <c r="I290" s="17">
        <v>44589</v>
      </c>
      <c r="J290" s="19">
        <v>8</v>
      </c>
      <c r="K290" s="19">
        <v>240</v>
      </c>
      <c r="L290" s="59">
        <v>44596</v>
      </c>
      <c r="M290" s="20">
        <v>44837</v>
      </c>
      <c r="N290" s="21">
        <v>19200000</v>
      </c>
      <c r="O290" s="22">
        <f t="shared" si="4"/>
        <v>2400000</v>
      </c>
      <c r="P290" s="13" t="s">
        <v>130</v>
      </c>
      <c r="Q290" s="118" t="s">
        <v>131</v>
      </c>
      <c r="R290" s="24" t="s">
        <v>132</v>
      </c>
      <c r="S290" s="19">
        <v>407</v>
      </c>
      <c r="T290" s="21">
        <v>19200000</v>
      </c>
    </row>
    <row r="291" spans="1:20" ht="15" customHeight="1" x14ac:dyDescent="0.25">
      <c r="A291" s="112" t="s">
        <v>1179</v>
      </c>
      <c r="B291" s="13" t="s">
        <v>33</v>
      </c>
      <c r="C291" s="13">
        <v>14</v>
      </c>
      <c r="D291" s="13" t="s">
        <v>1180</v>
      </c>
      <c r="E291" s="16" t="s">
        <v>67</v>
      </c>
      <c r="F291" s="13" t="s">
        <v>22</v>
      </c>
      <c r="G291" s="17">
        <v>44589</v>
      </c>
      <c r="H291" s="18" t="s">
        <v>1181</v>
      </c>
      <c r="I291" s="17">
        <v>44589</v>
      </c>
      <c r="J291" s="19">
        <v>8</v>
      </c>
      <c r="K291" s="19">
        <v>240</v>
      </c>
      <c r="L291" s="117">
        <v>44595</v>
      </c>
      <c r="M291" s="41">
        <v>44836</v>
      </c>
      <c r="N291" s="21">
        <v>44000000</v>
      </c>
      <c r="O291" s="22">
        <f t="shared" si="4"/>
        <v>5500000</v>
      </c>
      <c r="P291" s="13" t="s">
        <v>37</v>
      </c>
      <c r="Q291" s="118" t="s">
        <v>284</v>
      </c>
      <c r="R291" s="24" t="s">
        <v>285</v>
      </c>
      <c r="S291" s="19">
        <v>272</v>
      </c>
      <c r="T291" s="21">
        <v>44000000</v>
      </c>
    </row>
    <row r="292" spans="1:20" s="3" customFormat="1" ht="15" customHeight="1" x14ac:dyDescent="0.25">
      <c r="A292" s="116" t="s">
        <v>1182</v>
      </c>
      <c r="B292" s="96" t="s">
        <v>991</v>
      </c>
      <c r="C292" s="96">
        <v>2</v>
      </c>
      <c r="D292" s="96" t="s">
        <v>1183</v>
      </c>
      <c r="E292" s="65" t="s">
        <v>128</v>
      </c>
      <c r="F292" s="33" t="s">
        <v>22</v>
      </c>
      <c r="G292" s="17">
        <v>44594</v>
      </c>
      <c r="H292" s="18" t="s">
        <v>1184</v>
      </c>
      <c r="I292" s="17">
        <v>44589</v>
      </c>
      <c r="J292" s="78">
        <v>6</v>
      </c>
      <c r="K292" s="19">
        <v>180</v>
      </c>
      <c r="L292" s="94">
        <v>44597</v>
      </c>
      <c r="M292" s="135">
        <v>44777</v>
      </c>
      <c r="N292" s="79">
        <v>27084000</v>
      </c>
      <c r="O292" s="22">
        <f t="shared" si="4"/>
        <v>4514000</v>
      </c>
      <c r="P292" s="96" t="s">
        <v>806</v>
      </c>
      <c r="Q292" s="23" t="s">
        <v>1185</v>
      </c>
      <c r="R292" s="122" t="s">
        <v>804</v>
      </c>
      <c r="S292" s="78">
        <v>335</v>
      </c>
      <c r="T292" s="79">
        <v>27084000</v>
      </c>
    </row>
    <row r="293" spans="1:20" ht="15" customHeight="1" x14ac:dyDescent="0.25">
      <c r="A293" s="112" t="s">
        <v>1186</v>
      </c>
      <c r="B293" s="13" t="s">
        <v>973</v>
      </c>
      <c r="C293" s="13">
        <v>2</v>
      </c>
      <c r="D293" s="13" t="s">
        <v>324</v>
      </c>
      <c r="E293" s="16" t="s">
        <v>21</v>
      </c>
      <c r="F293" s="29" t="s">
        <v>35</v>
      </c>
      <c r="G293" s="85">
        <v>44589</v>
      </c>
      <c r="H293" s="70" t="s">
        <v>1187</v>
      </c>
      <c r="I293" s="85">
        <v>44589</v>
      </c>
      <c r="J293" s="37">
        <v>8</v>
      </c>
      <c r="K293" s="37">
        <v>240</v>
      </c>
      <c r="L293" s="136">
        <v>44593</v>
      </c>
      <c r="M293" s="136">
        <v>44834</v>
      </c>
      <c r="N293" s="72">
        <v>19200000</v>
      </c>
      <c r="O293" s="73">
        <f t="shared" si="4"/>
        <v>2400000</v>
      </c>
      <c r="P293" s="29" t="s">
        <v>432</v>
      </c>
      <c r="Q293" s="91" t="s">
        <v>976</v>
      </c>
      <c r="R293" s="95" t="s">
        <v>977</v>
      </c>
      <c r="S293" s="37">
        <v>299</v>
      </c>
      <c r="T293" s="72">
        <v>19200000</v>
      </c>
    </row>
    <row r="294" spans="1:20" ht="15" customHeight="1" x14ac:dyDescent="0.25">
      <c r="A294" s="112" t="s">
        <v>1188</v>
      </c>
      <c r="B294" s="13" t="s">
        <v>1189</v>
      </c>
      <c r="C294" s="13">
        <v>1</v>
      </c>
      <c r="D294" s="129" t="s">
        <v>1190</v>
      </c>
      <c r="E294" s="16" t="s">
        <v>21</v>
      </c>
      <c r="F294" s="13" t="s">
        <v>22</v>
      </c>
      <c r="G294" s="17">
        <v>44589</v>
      </c>
      <c r="H294" s="18" t="s">
        <v>1191</v>
      </c>
      <c r="I294" s="17">
        <v>44589</v>
      </c>
      <c r="J294" s="19">
        <v>6</v>
      </c>
      <c r="K294" s="19">
        <v>180</v>
      </c>
      <c r="L294" s="94">
        <v>44593</v>
      </c>
      <c r="M294" s="94">
        <v>44772</v>
      </c>
      <c r="N294" s="21">
        <v>15000000</v>
      </c>
      <c r="O294" s="22">
        <f t="shared" si="4"/>
        <v>2500000</v>
      </c>
      <c r="P294" s="13" t="s">
        <v>806</v>
      </c>
      <c r="Q294" s="23" t="s">
        <v>1185</v>
      </c>
      <c r="R294" s="122" t="s">
        <v>804</v>
      </c>
      <c r="S294" s="19">
        <v>273</v>
      </c>
      <c r="T294" s="21">
        <v>15000000</v>
      </c>
    </row>
    <row r="295" spans="1:20" ht="15" customHeight="1" x14ac:dyDescent="0.25">
      <c r="A295" s="112" t="s">
        <v>1192</v>
      </c>
      <c r="B295" s="13" t="s">
        <v>106</v>
      </c>
      <c r="C295" s="13">
        <v>15</v>
      </c>
      <c r="D295" s="129" t="s">
        <v>1193</v>
      </c>
      <c r="E295" s="65" t="s">
        <v>54</v>
      </c>
      <c r="F295" s="13" t="s">
        <v>22</v>
      </c>
      <c r="G295" s="17">
        <v>44595</v>
      </c>
      <c r="H295" s="18" t="s">
        <v>1194</v>
      </c>
      <c r="I295" s="17">
        <v>44589</v>
      </c>
      <c r="J295" s="19">
        <v>6</v>
      </c>
      <c r="K295" s="19">
        <v>180</v>
      </c>
      <c r="L295" s="94">
        <v>44600</v>
      </c>
      <c r="M295" s="94">
        <v>44780</v>
      </c>
      <c r="N295" s="21">
        <v>14400000</v>
      </c>
      <c r="O295" s="22">
        <f t="shared" si="4"/>
        <v>2400000</v>
      </c>
      <c r="P295" s="13" t="s">
        <v>109</v>
      </c>
      <c r="Q295" s="23" t="s">
        <v>110</v>
      </c>
      <c r="R295" s="24" t="s">
        <v>111</v>
      </c>
      <c r="S295" s="19">
        <v>390</v>
      </c>
      <c r="T295" s="21">
        <v>14400000</v>
      </c>
    </row>
    <row r="296" spans="1:20" s="3" customFormat="1" ht="15" customHeight="1" x14ac:dyDescent="0.25">
      <c r="A296" s="108" t="s">
        <v>1195</v>
      </c>
      <c r="B296" s="24" t="s">
        <v>1196</v>
      </c>
      <c r="C296" s="24">
        <v>1</v>
      </c>
      <c r="D296" s="24" t="s">
        <v>1197</v>
      </c>
      <c r="E296" s="65" t="s">
        <v>114</v>
      </c>
      <c r="F296" s="13" t="s">
        <v>22</v>
      </c>
      <c r="G296" s="17">
        <v>44589</v>
      </c>
      <c r="H296" s="18" t="s">
        <v>1198</v>
      </c>
      <c r="I296" s="17">
        <v>44589</v>
      </c>
      <c r="J296" s="78">
        <v>6</v>
      </c>
      <c r="K296" s="19">
        <v>180</v>
      </c>
      <c r="L296" s="94">
        <v>44597</v>
      </c>
      <c r="M296" s="94">
        <v>44777</v>
      </c>
      <c r="N296" s="79">
        <v>35844000</v>
      </c>
      <c r="O296" s="22">
        <f t="shared" si="4"/>
        <v>5974000</v>
      </c>
      <c r="P296" s="24" t="s">
        <v>85</v>
      </c>
      <c r="Q296" s="23" t="s">
        <v>539</v>
      </c>
      <c r="R296" s="24" t="s">
        <v>83</v>
      </c>
      <c r="S296" s="78">
        <v>452</v>
      </c>
      <c r="T296" s="79">
        <v>35844000</v>
      </c>
    </row>
    <row r="297" spans="1:20" ht="15" customHeight="1" x14ac:dyDescent="0.25">
      <c r="A297" s="114" t="s">
        <v>1199</v>
      </c>
      <c r="B297" s="29" t="s">
        <v>106</v>
      </c>
      <c r="C297" s="29">
        <v>15</v>
      </c>
      <c r="D297" s="29" t="s">
        <v>1200</v>
      </c>
      <c r="E297" s="65" t="s">
        <v>152</v>
      </c>
      <c r="F297" s="13" t="s">
        <v>22</v>
      </c>
      <c r="G297" s="17">
        <v>44588</v>
      </c>
      <c r="H297" s="18" t="s">
        <v>1201</v>
      </c>
      <c r="I297" s="17">
        <v>44588</v>
      </c>
      <c r="J297" s="19">
        <v>6</v>
      </c>
      <c r="K297" s="19">
        <v>180</v>
      </c>
      <c r="L297" s="94">
        <v>44591</v>
      </c>
      <c r="M297" s="94">
        <v>44771</v>
      </c>
      <c r="N297" s="21">
        <v>14400000</v>
      </c>
      <c r="O297" s="22">
        <f t="shared" si="4"/>
        <v>2400000</v>
      </c>
      <c r="P297" s="13" t="s">
        <v>109</v>
      </c>
      <c r="Q297" s="23" t="s">
        <v>110</v>
      </c>
      <c r="R297" s="24" t="s">
        <v>111</v>
      </c>
      <c r="S297" s="19">
        <v>274</v>
      </c>
      <c r="T297" s="21">
        <v>14400000</v>
      </c>
    </row>
    <row r="298" spans="1:20" ht="15" customHeight="1" x14ac:dyDescent="0.25">
      <c r="A298" s="112" t="s">
        <v>1202</v>
      </c>
      <c r="B298" s="13" t="s">
        <v>1203</v>
      </c>
      <c r="C298" s="13">
        <v>1</v>
      </c>
      <c r="D298" s="13" t="s">
        <v>146</v>
      </c>
      <c r="E298" s="65" t="s">
        <v>152</v>
      </c>
      <c r="F298" s="13" t="s">
        <v>35</v>
      </c>
      <c r="G298" s="17">
        <v>44589</v>
      </c>
      <c r="H298" s="18" t="s">
        <v>1204</v>
      </c>
      <c r="I298" s="17">
        <v>44589</v>
      </c>
      <c r="J298" s="19">
        <v>8</v>
      </c>
      <c r="K298" s="19">
        <v>240</v>
      </c>
      <c r="L298" s="94">
        <v>44589</v>
      </c>
      <c r="M298" s="94">
        <v>44831</v>
      </c>
      <c r="N298" s="21">
        <v>64000000</v>
      </c>
      <c r="O298" s="22">
        <f t="shared" si="4"/>
        <v>8000000</v>
      </c>
      <c r="P298" s="13" t="s">
        <v>144</v>
      </c>
      <c r="Q298" s="23" t="s">
        <v>138</v>
      </c>
      <c r="R298" s="26" t="s">
        <v>139</v>
      </c>
      <c r="S298" s="19">
        <v>302</v>
      </c>
      <c r="T298" s="21">
        <v>64000000</v>
      </c>
    </row>
    <row r="299" spans="1:20" ht="15" customHeight="1" x14ac:dyDescent="0.25">
      <c r="A299" s="116" t="s">
        <v>1205</v>
      </c>
      <c r="B299" s="33" t="s">
        <v>33</v>
      </c>
      <c r="C299" s="64">
        <v>14</v>
      </c>
      <c r="D299" s="33" t="s">
        <v>1206</v>
      </c>
      <c r="E299" s="65" t="s">
        <v>152</v>
      </c>
      <c r="F299" s="13" t="s">
        <v>22</v>
      </c>
      <c r="G299" s="17">
        <v>44588</v>
      </c>
      <c r="H299" s="18" t="s">
        <v>1207</v>
      </c>
      <c r="I299" s="17">
        <v>44588</v>
      </c>
      <c r="J299" s="19">
        <v>8</v>
      </c>
      <c r="K299" s="19">
        <v>240</v>
      </c>
      <c r="L299" s="94">
        <v>44631</v>
      </c>
      <c r="M299" s="94">
        <v>44875</v>
      </c>
      <c r="N299" s="21">
        <v>44000000</v>
      </c>
      <c r="O299" s="22">
        <f t="shared" si="4"/>
        <v>5500000</v>
      </c>
      <c r="P299" s="13" t="s">
        <v>37</v>
      </c>
      <c r="Q299" s="23" t="s">
        <v>38</v>
      </c>
      <c r="R299" s="24" t="s">
        <v>39</v>
      </c>
      <c r="S299" s="19">
        <v>314</v>
      </c>
      <c r="T299" s="21">
        <v>44000000</v>
      </c>
    </row>
    <row r="300" spans="1:20" ht="15" customHeight="1" x14ac:dyDescent="0.25">
      <c r="A300" s="124" t="s">
        <v>1208</v>
      </c>
      <c r="B300" s="42" t="s">
        <v>677</v>
      </c>
      <c r="C300" s="29">
        <v>10</v>
      </c>
      <c r="D300" s="42" t="s">
        <v>1209</v>
      </c>
      <c r="E300" s="40" t="s">
        <v>195</v>
      </c>
      <c r="F300" s="29" t="s">
        <v>22</v>
      </c>
      <c r="G300" s="17">
        <v>44589</v>
      </c>
      <c r="H300" s="18" t="s">
        <v>1210</v>
      </c>
      <c r="I300" s="17">
        <v>44589</v>
      </c>
      <c r="J300" s="19">
        <v>6</v>
      </c>
      <c r="K300" s="19">
        <v>180</v>
      </c>
      <c r="L300" s="94">
        <v>44596</v>
      </c>
      <c r="M300" s="136">
        <v>44776</v>
      </c>
      <c r="N300" s="21">
        <v>15000000</v>
      </c>
      <c r="O300" s="22">
        <f t="shared" si="4"/>
        <v>2500000</v>
      </c>
      <c r="P300" s="29" t="s">
        <v>573</v>
      </c>
      <c r="Q300" s="23" t="s">
        <v>610</v>
      </c>
      <c r="R300" s="24" t="s">
        <v>571</v>
      </c>
      <c r="S300" s="19">
        <v>313</v>
      </c>
      <c r="T300" s="21">
        <v>15000000</v>
      </c>
    </row>
    <row r="301" spans="1:20" ht="15" customHeight="1" x14ac:dyDescent="0.25">
      <c r="A301" s="112" t="s">
        <v>1211</v>
      </c>
      <c r="B301" s="13" t="s">
        <v>1212</v>
      </c>
      <c r="C301" s="13">
        <v>1</v>
      </c>
      <c r="D301" s="13" t="s">
        <v>1213</v>
      </c>
      <c r="E301" s="16" t="s">
        <v>114</v>
      </c>
      <c r="F301" s="13" t="s">
        <v>35</v>
      </c>
      <c r="G301" s="17">
        <v>44599</v>
      </c>
      <c r="H301" s="18" t="s">
        <v>1214</v>
      </c>
      <c r="I301" s="17">
        <v>44589</v>
      </c>
      <c r="J301" s="19">
        <v>8</v>
      </c>
      <c r="K301" s="19">
        <v>240</v>
      </c>
      <c r="L301" s="137">
        <v>44596</v>
      </c>
      <c r="M301" s="94">
        <v>44837</v>
      </c>
      <c r="N301" s="21">
        <v>44000000</v>
      </c>
      <c r="O301" s="22">
        <f t="shared" si="4"/>
        <v>5500000</v>
      </c>
      <c r="P301" s="13" t="s">
        <v>290</v>
      </c>
      <c r="Q301" s="118" t="s">
        <v>471</v>
      </c>
      <c r="R301" s="26" t="s">
        <v>288</v>
      </c>
      <c r="S301" s="19">
        <v>361</v>
      </c>
      <c r="T301" s="21">
        <v>44000000</v>
      </c>
    </row>
    <row r="302" spans="1:20" s="3" customFormat="1" ht="15" customHeight="1" x14ac:dyDescent="0.25">
      <c r="A302" s="124" t="s">
        <v>1215</v>
      </c>
      <c r="B302" s="132" t="s">
        <v>1216</v>
      </c>
      <c r="C302" s="132">
        <v>1</v>
      </c>
      <c r="D302" s="132" t="s">
        <v>1217</v>
      </c>
      <c r="E302" s="86" t="s">
        <v>195</v>
      </c>
      <c r="F302" s="29" t="s">
        <v>35</v>
      </c>
      <c r="G302" s="85">
        <v>44595</v>
      </c>
      <c r="H302" s="18" t="s">
        <v>1218</v>
      </c>
      <c r="I302" s="17">
        <v>44589</v>
      </c>
      <c r="J302" s="78">
        <v>8</v>
      </c>
      <c r="K302" s="19">
        <v>240</v>
      </c>
      <c r="L302" s="94">
        <v>44597</v>
      </c>
      <c r="M302" s="135">
        <v>44838</v>
      </c>
      <c r="N302" s="79">
        <v>36112000</v>
      </c>
      <c r="O302" s="22">
        <f t="shared" si="4"/>
        <v>4514000</v>
      </c>
      <c r="P302" s="96" t="s">
        <v>526</v>
      </c>
      <c r="Q302" s="23" t="s">
        <v>1015</v>
      </c>
      <c r="R302" s="14" t="s">
        <v>765</v>
      </c>
      <c r="S302" s="78">
        <v>451</v>
      </c>
      <c r="T302" s="79">
        <v>36112000</v>
      </c>
    </row>
    <row r="303" spans="1:20" ht="15" customHeight="1" x14ac:dyDescent="0.25">
      <c r="A303" s="112" t="s">
        <v>1219</v>
      </c>
      <c r="B303" s="13" t="s">
        <v>1220</v>
      </c>
      <c r="C303" s="13">
        <v>1</v>
      </c>
      <c r="D303" s="13" t="s">
        <v>1221</v>
      </c>
      <c r="E303" s="24" t="s">
        <v>54</v>
      </c>
      <c r="F303" s="13" t="s">
        <v>35</v>
      </c>
      <c r="G303" s="17">
        <v>44589</v>
      </c>
      <c r="H303" s="107" t="s">
        <v>1222</v>
      </c>
      <c r="I303" s="17">
        <v>44589</v>
      </c>
      <c r="J303" s="19">
        <v>8</v>
      </c>
      <c r="K303" s="19">
        <v>240</v>
      </c>
      <c r="L303" s="94">
        <v>44597</v>
      </c>
      <c r="M303" s="94">
        <v>44838</v>
      </c>
      <c r="N303" s="21">
        <v>28000000</v>
      </c>
      <c r="O303" s="22">
        <f t="shared" si="4"/>
        <v>3500000</v>
      </c>
      <c r="P303" s="13" t="s">
        <v>216</v>
      </c>
      <c r="Q303" s="23" t="s">
        <v>461</v>
      </c>
      <c r="R303" s="26" t="s">
        <v>462</v>
      </c>
      <c r="S303" s="19">
        <v>410</v>
      </c>
      <c r="T303" s="21">
        <v>28000000</v>
      </c>
    </row>
    <row r="304" spans="1:20" ht="15" customHeight="1" x14ac:dyDescent="0.25">
      <c r="A304" s="116" t="s">
        <v>1223</v>
      </c>
      <c r="B304" s="96" t="s">
        <v>549</v>
      </c>
      <c r="C304" s="33">
        <v>3</v>
      </c>
      <c r="D304" s="33" t="s">
        <v>1224</v>
      </c>
      <c r="E304" s="58" t="s">
        <v>152</v>
      </c>
      <c r="F304" s="33" t="s">
        <v>22</v>
      </c>
      <c r="G304" s="51">
        <v>44589</v>
      </c>
      <c r="H304" s="18" t="s">
        <v>1225</v>
      </c>
      <c r="I304" s="17">
        <v>44589</v>
      </c>
      <c r="J304" s="19">
        <v>6</v>
      </c>
      <c r="K304" s="19">
        <v>180</v>
      </c>
      <c r="L304" s="20">
        <v>44594</v>
      </c>
      <c r="M304" s="20">
        <v>44774</v>
      </c>
      <c r="N304" s="21">
        <v>40200000</v>
      </c>
      <c r="O304" s="22">
        <f t="shared" si="4"/>
        <v>6700000</v>
      </c>
      <c r="P304" s="13" t="s">
        <v>122</v>
      </c>
      <c r="Q304" s="23" t="s">
        <v>123</v>
      </c>
      <c r="R304" s="24" t="s">
        <v>124</v>
      </c>
      <c r="S304" s="19">
        <v>383</v>
      </c>
      <c r="T304" s="21">
        <v>40200000</v>
      </c>
    </row>
    <row r="305" spans="1:20" ht="15" customHeight="1" x14ac:dyDescent="0.25">
      <c r="A305" s="112" t="s">
        <v>1226</v>
      </c>
      <c r="B305" s="13" t="s">
        <v>1227</v>
      </c>
      <c r="C305" s="13">
        <v>1</v>
      </c>
      <c r="D305" s="13" t="s">
        <v>1228</v>
      </c>
      <c r="E305" s="65" t="s">
        <v>152</v>
      </c>
      <c r="F305" s="13" t="s">
        <v>35</v>
      </c>
      <c r="G305" s="17">
        <v>44594</v>
      </c>
      <c r="H305" s="18" t="s">
        <v>1229</v>
      </c>
      <c r="I305" s="17">
        <v>44589</v>
      </c>
      <c r="J305" s="19">
        <v>11</v>
      </c>
      <c r="K305" s="19">
        <v>330</v>
      </c>
      <c r="L305" s="94">
        <v>44594</v>
      </c>
      <c r="M305" s="94">
        <v>44927</v>
      </c>
      <c r="N305" s="21">
        <v>55000000</v>
      </c>
      <c r="O305" s="22">
        <f t="shared" si="4"/>
        <v>5000000</v>
      </c>
      <c r="P305" s="13" t="s">
        <v>122</v>
      </c>
      <c r="Q305" s="23" t="s">
        <v>123</v>
      </c>
      <c r="R305" s="26" t="s">
        <v>124</v>
      </c>
      <c r="S305" s="19">
        <v>367</v>
      </c>
      <c r="T305" s="21">
        <v>55000000</v>
      </c>
    </row>
    <row r="306" spans="1:20" ht="15" customHeight="1" x14ac:dyDescent="0.25">
      <c r="A306" s="112" t="s">
        <v>1230</v>
      </c>
      <c r="B306" s="13" t="s">
        <v>1231</v>
      </c>
      <c r="C306" s="13">
        <v>1</v>
      </c>
      <c r="D306" s="129" t="s">
        <v>1232</v>
      </c>
      <c r="E306" s="65" t="s">
        <v>152</v>
      </c>
      <c r="F306" s="13" t="s">
        <v>22</v>
      </c>
      <c r="G306" s="17">
        <v>44589</v>
      </c>
      <c r="H306" s="18" t="s">
        <v>1233</v>
      </c>
      <c r="I306" s="17">
        <v>44589</v>
      </c>
      <c r="J306" s="19">
        <v>6</v>
      </c>
      <c r="K306" s="19">
        <v>180</v>
      </c>
      <c r="L306" s="94">
        <v>44594</v>
      </c>
      <c r="M306" s="94">
        <v>44774</v>
      </c>
      <c r="N306" s="21">
        <v>27084000</v>
      </c>
      <c r="O306" s="22">
        <f t="shared" si="4"/>
        <v>4514000</v>
      </c>
      <c r="P306" s="13" t="s">
        <v>926</v>
      </c>
      <c r="Q306" s="23" t="s">
        <v>38</v>
      </c>
      <c r="R306" s="24" t="s">
        <v>39</v>
      </c>
      <c r="S306" s="19">
        <v>411</v>
      </c>
      <c r="T306" s="21">
        <v>27084000</v>
      </c>
    </row>
    <row r="307" spans="1:20" s="3" customFormat="1" ht="15" customHeight="1" x14ac:dyDescent="0.25">
      <c r="A307" s="112" t="s">
        <v>1234</v>
      </c>
      <c r="B307" s="24" t="s">
        <v>1235</v>
      </c>
      <c r="C307" s="24">
        <v>1</v>
      </c>
      <c r="D307" s="24" t="s">
        <v>1236</v>
      </c>
      <c r="E307" s="65" t="s">
        <v>152</v>
      </c>
      <c r="F307" s="13" t="s">
        <v>22</v>
      </c>
      <c r="G307" s="17">
        <v>44599</v>
      </c>
      <c r="H307" s="18" t="s">
        <v>1237</v>
      </c>
      <c r="I307" s="17">
        <v>44589</v>
      </c>
      <c r="J307" s="78">
        <v>6</v>
      </c>
      <c r="K307" s="19">
        <v>180</v>
      </c>
      <c r="L307" s="94">
        <v>44597</v>
      </c>
      <c r="M307" s="94">
        <v>44777</v>
      </c>
      <c r="N307" s="79">
        <v>27081342</v>
      </c>
      <c r="O307" s="22">
        <f t="shared" si="4"/>
        <v>4513557</v>
      </c>
      <c r="P307" s="13" t="s">
        <v>1020</v>
      </c>
      <c r="Q307" s="23" t="s">
        <v>1021</v>
      </c>
      <c r="R307" s="24" t="s">
        <v>1022</v>
      </c>
      <c r="S307" s="78">
        <v>358</v>
      </c>
      <c r="T307" s="79">
        <v>27081342</v>
      </c>
    </row>
    <row r="308" spans="1:20" ht="15" customHeight="1" x14ac:dyDescent="0.25">
      <c r="A308" s="112" t="s">
        <v>1238</v>
      </c>
      <c r="B308" s="13" t="s">
        <v>1239</v>
      </c>
      <c r="C308" s="13">
        <v>2</v>
      </c>
      <c r="D308" s="13" t="s">
        <v>1240</v>
      </c>
      <c r="E308" s="16" t="s">
        <v>21</v>
      </c>
      <c r="F308" s="29" t="s">
        <v>22</v>
      </c>
      <c r="G308" s="85">
        <v>44599</v>
      </c>
      <c r="H308" s="70" t="s">
        <v>1241</v>
      </c>
      <c r="I308" s="85">
        <v>44589</v>
      </c>
      <c r="J308" s="37">
        <v>4</v>
      </c>
      <c r="K308" s="37">
        <v>120</v>
      </c>
      <c r="L308" s="136">
        <v>44595</v>
      </c>
      <c r="M308" s="136">
        <v>44714</v>
      </c>
      <c r="N308" s="72">
        <v>12320000</v>
      </c>
      <c r="O308" s="73">
        <f t="shared" si="4"/>
        <v>3080000</v>
      </c>
      <c r="P308" s="29" t="s">
        <v>806</v>
      </c>
      <c r="Q308" s="91" t="s">
        <v>1185</v>
      </c>
      <c r="R308" s="115" t="s">
        <v>804</v>
      </c>
      <c r="S308" s="37">
        <v>370</v>
      </c>
      <c r="T308" s="72">
        <v>12320000</v>
      </c>
    </row>
    <row r="309" spans="1:20" ht="15" customHeight="1" x14ac:dyDescent="0.25">
      <c r="A309" s="112" t="s">
        <v>1242</v>
      </c>
      <c r="B309" s="13" t="s">
        <v>1239</v>
      </c>
      <c r="C309" s="13">
        <v>2</v>
      </c>
      <c r="D309" s="13" t="s">
        <v>1243</v>
      </c>
      <c r="E309" s="16" t="s">
        <v>21</v>
      </c>
      <c r="F309" s="13" t="s">
        <v>22</v>
      </c>
      <c r="G309" s="17">
        <v>44595</v>
      </c>
      <c r="H309" s="18" t="s">
        <v>1244</v>
      </c>
      <c r="I309" s="17">
        <v>44589</v>
      </c>
      <c r="J309" s="19">
        <v>8</v>
      </c>
      <c r="K309" s="19">
        <v>240</v>
      </c>
      <c r="L309" s="94">
        <v>44593</v>
      </c>
      <c r="M309" s="94">
        <v>44834</v>
      </c>
      <c r="N309" s="21">
        <v>24640000</v>
      </c>
      <c r="O309" s="22">
        <f t="shared" si="4"/>
        <v>3080000</v>
      </c>
      <c r="P309" s="13" t="s">
        <v>806</v>
      </c>
      <c r="Q309" s="23" t="s">
        <v>1185</v>
      </c>
      <c r="R309" s="109" t="s">
        <v>804</v>
      </c>
      <c r="S309" s="19">
        <v>344</v>
      </c>
      <c r="T309" s="21">
        <v>24640000</v>
      </c>
    </row>
    <row r="310" spans="1:20" ht="15" customHeight="1" x14ac:dyDescent="0.25">
      <c r="A310" s="112" t="s">
        <v>1245</v>
      </c>
      <c r="B310" s="13" t="s">
        <v>1246</v>
      </c>
      <c r="C310" s="13">
        <v>1</v>
      </c>
      <c r="D310" s="18" t="s">
        <v>1247</v>
      </c>
      <c r="E310" s="16" t="s">
        <v>21</v>
      </c>
      <c r="F310" s="13" t="s">
        <v>35</v>
      </c>
      <c r="G310" s="17">
        <v>44594</v>
      </c>
      <c r="H310" s="18" t="s">
        <v>1248</v>
      </c>
      <c r="I310" s="17">
        <v>44589</v>
      </c>
      <c r="J310" s="19">
        <v>8</v>
      </c>
      <c r="K310" s="19">
        <v>240</v>
      </c>
      <c r="L310" s="94">
        <v>44593</v>
      </c>
      <c r="M310" s="94">
        <v>44834</v>
      </c>
      <c r="N310" s="21">
        <v>21600000</v>
      </c>
      <c r="O310" s="22">
        <f t="shared" si="4"/>
        <v>2700000</v>
      </c>
      <c r="P310" s="13" t="s">
        <v>267</v>
      </c>
      <c r="Q310" s="23" t="s">
        <v>211</v>
      </c>
      <c r="R310" s="26" t="s">
        <v>212</v>
      </c>
      <c r="S310" s="19">
        <v>402</v>
      </c>
      <c r="T310" s="21">
        <v>21600000</v>
      </c>
    </row>
    <row r="311" spans="1:20" ht="15" customHeight="1" x14ac:dyDescent="0.25">
      <c r="A311" s="112" t="s">
        <v>1249</v>
      </c>
      <c r="B311" s="13" t="s">
        <v>1250</v>
      </c>
      <c r="C311" s="13">
        <v>3</v>
      </c>
      <c r="D311" s="36" t="s">
        <v>1251</v>
      </c>
      <c r="E311" s="16" t="s">
        <v>67</v>
      </c>
      <c r="F311" s="13" t="s">
        <v>22</v>
      </c>
      <c r="G311" s="17">
        <v>44595</v>
      </c>
      <c r="H311" s="18" t="s">
        <v>1252</v>
      </c>
      <c r="I311" s="17">
        <v>44589</v>
      </c>
      <c r="J311" s="19">
        <v>8</v>
      </c>
      <c r="K311" s="19">
        <v>240</v>
      </c>
      <c r="L311" s="94">
        <v>44597</v>
      </c>
      <c r="M311" s="94">
        <v>44838</v>
      </c>
      <c r="N311" s="21">
        <v>36112000</v>
      </c>
      <c r="O311" s="22">
        <f t="shared" si="4"/>
        <v>4514000</v>
      </c>
      <c r="P311" s="13" t="s">
        <v>526</v>
      </c>
      <c r="Q311" s="23" t="s">
        <v>1015</v>
      </c>
      <c r="R311" s="13" t="s">
        <v>765</v>
      </c>
      <c r="S311" s="19">
        <v>324</v>
      </c>
      <c r="T311" s="21">
        <v>36112000</v>
      </c>
    </row>
    <row r="312" spans="1:20" ht="15" customHeight="1" x14ac:dyDescent="0.25">
      <c r="A312" s="112" t="s">
        <v>1253</v>
      </c>
      <c r="B312" s="13" t="s">
        <v>1250</v>
      </c>
      <c r="C312" s="13">
        <v>3</v>
      </c>
      <c r="D312" s="13" t="s">
        <v>1254</v>
      </c>
      <c r="E312" s="16" t="s">
        <v>67</v>
      </c>
      <c r="F312" s="13" t="s">
        <v>22</v>
      </c>
      <c r="G312" s="17">
        <v>44599</v>
      </c>
      <c r="H312" s="18" t="s">
        <v>1255</v>
      </c>
      <c r="I312" s="17">
        <v>44589</v>
      </c>
      <c r="J312" s="113">
        <v>8</v>
      </c>
      <c r="K312" s="22"/>
      <c r="L312" s="94">
        <v>44597</v>
      </c>
      <c r="M312" s="94">
        <v>44838</v>
      </c>
      <c r="N312" s="21">
        <v>36112000</v>
      </c>
      <c r="O312" s="22">
        <f t="shared" si="4"/>
        <v>4514000</v>
      </c>
      <c r="P312" s="13" t="s">
        <v>526</v>
      </c>
      <c r="Q312" s="23" t="s">
        <v>1015</v>
      </c>
      <c r="R312" s="13" t="s">
        <v>765</v>
      </c>
      <c r="S312" s="19">
        <v>369</v>
      </c>
      <c r="T312" s="21">
        <v>36112000</v>
      </c>
    </row>
    <row r="313" spans="1:20" ht="15" customHeight="1" x14ac:dyDescent="0.25">
      <c r="A313" s="112" t="s">
        <v>1256</v>
      </c>
      <c r="B313" s="13" t="s">
        <v>1250</v>
      </c>
      <c r="C313" s="13">
        <v>3</v>
      </c>
      <c r="D313" s="13" t="s">
        <v>1257</v>
      </c>
      <c r="E313" s="16" t="s">
        <v>67</v>
      </c>
      <c r="F313" s="13" t="s">
        <v>22</v>
      </c>
      <c r="G313" s="17">
        <v>44595</v>
      </c>
      <c r="H313" s="18" t="s">
        <v>1258</v>
      </c>
      <c r="I313" s="17">
        <v>44589</v>
      </c>
      <c r="J313" s="113">
        <v>8</v>
      </c>
      <c r="K313" s="22"/>
      <c r="L313" s="94">
        <v>44597</v>
      </c>
      <c r="M313" s="94">
        <v>44838</v>
      </c>
      <c r="N313" s="21">
        <v>36112000</v>
      </c>
      <c r="O313" s="22">
        <f t="shared" si="4"/>
        <v>4514000</v>
      </c>
      <c r="P313" s="13" t="s">
        <v>526</v>
      </c>
      <c r="Q313" s="23" t="s">
        <v>1015</v>
      </c>
      <c r="R313" s="13" t="s">
        <v>765</v>
      </c>
      <c r="S313" s="19">
        <v>339</v>
      </c>
      <c r="T313" s="21">
        <v>36112000</v>
      </c>
    </row>
    <row r="314" spans="1:20" ht="15" customHeight="1" x14ac:dyDescent="0.25">
      <c r="A314" s="112" t="s">
        <v>1259</v>
      </c>
      <c r="B314" s="13" t="s">
        <v>311</v>
      </c>
      <c r="C314" s="13">
        <v>4</v>
      </c>
      <c r="D314" s="13" t="s">
        <v>1260</v>
      </c>
      <c r="E314" s="16" t="s">
        <v>54</v>
      </c>
      <c r="F314" s="13" t="s">
        <v>22</v>
      </c>
      <c r="G314" s="17">
        <v>44589</v>
      </c>
      <c r="H314" s="18" t="s">
        <v>1261</v>
      </c>
      <c r="I314" s="17">
        <v>44589</v>
      </c>
      <c r="J314" s="19">
        <v>6</v>
      </c>
      <c r="K314" s="19">
        <v>180</v>
      </c>
      <c r="L314" s="94">
        <v>44594</v>
      </c>
      <c r="M314" s="94">
        <v>44774</v>
      </c>
      <c r="N314" s="21">
        <v>16200000</v>
      </c>
      <c r="O314" s="22">
        <f t="shared" si="4"/>
        <v>2700000</v>
      </c>
      <c r="P314" s="13" t="s">
        <v>251</v>
      </c>
      <c r="Q314" s="23" t="s">
        <v>252</v>
      </c>
      <c r="R314" s="24" t="s">
        <v>253</v>
      </c>
      <c r="S314" s="19">
        <v>408</v>
      </c>
      <c r="T314" s="21">
        <v>16200000</v>
      </c>
    </row>
    <row r="315" spans="1:20" ht="15" customHeight="1" x14ac:dyDescent="0.25">
      <c r="A315" s="112" t="s">
        <v>1262</v>
      </c>
      <c r="B315" s="13" t="s">
        <v>1263</v>
      </c>
      <c r="C315" s="13">
        <v>1</v>
      </c>
      <c r="D315" s="13" t="s">
        <v>1264</v>
      </c>
      <c r="E315" s="16" t="s">
        <v>78</v>
      </c>
      <c r="F315" s="13" t="s">
        <v>22</v>
      </c>
      <c r="G315" s="17">
        <v>44595</v>
      </c>
      <c r="H315" s="18" t="s">
        <v>1265</v>
      </c>
      <c r="I315" s="17">
        <v>44589</v>
      </c>
      <c r="J315" s="19">
        <v>6</v>
      </c>
      <c r="K315" s="19">
        <v>180</v>
      </c>
      <c r="L315" s="94">
        <v>44597</v>
      </c>
      <c r="M315" s="94">
        <v>44777</v>
      </c>
      <c r="N315" s="21">
        <v>12000000</v>
      </c>
      <c r="O315" s="22">
        <f t="shared" si="4"/>
        <v>2000000</v>
      </c>
      <c r="P315" s="13" t="s">
        <v>559</v>
      </c>
      <c r="Q315" s="93" t="s">
        <v>1266</v>
      </c>
      <c r="R315" s="24" t="s">
        <v>64</v>
      </c>
      <c r="S315" s="19">
        <v>397</v>
      </c>
      <c r="T315" s="21">
        <v>12000000</v>
      </c>
    </row>
    <row r="316" spans="1:20" ht="15" customHeight="1" x14ac:dyDescent="0.25">
      <c r="A316" s="112" t="s">
        <v>1267</v>
      </c>
      <c r="B316" s="13" t="s">
        <v>277</v>
      </c>
      <c r="C316" s="13">
        <v>3</v>
      </c>
      <c r="D316" s="18" t="s">
        <v>1268</v>
      </c>
      <c r="E316" s="40" t="s">
        <v>1269</v>
      </c>
      <c r="F316" s="13" t="s">
        <v>35</v>
      </c>
      <c r="G316" s="17">
        <v>44595</v>
      </c>
      <c r="H316" s="18" t="s">
        <v>1270</v>
      </c>
      <c r="I316" s="17">
        <v>44589</v>
      </c>
      <c r="J316" s="19">
        <v>11</v>
      </c>
      <c r="K316" s="19">
        <v>330</v>
      </c>
      <c r="L316" s="94">
        <v>44594</v>
      </c>
      <c r="M316" s="94">
        <v>44927</v>
      </c>
      <c r="N316" s="21">
        <v>27192000</v>
      </c>
      <c r="O316" s="22">
        <f t="shared" si="4"/>
        <v>2472000</v>
      </c>
      <c r="P316" s="13" t="s">
        <v>251</v>
      </c>
      <c r="Q316" s="23" t="s">
        <v>252</v>
      </c>
      <c r="R316" s="26" t="s">
        <v>920</v>
      </c>
      <c r="S316" s="19">
        <v>350</v>
      </c>
      <c r="T316" s="21">
        <v>27192000</v>
      </c>
    </row>
    <row r="317" spans="1:20" s="3" customFormat="1" ht="15" customHeight="1" x14ac:dyDescent="0.25">
      <c r="A317" s="112" t="s">
        <v>1271</v>
      </c>
      <c r="B317" s="24" t="s">
        <v>106</v>
      </c>
      <c r="C317" s="24">
        <v>15</v>
      </c>
      <c r="D317" s="18" t="s">
        <v>1272</v>
      </c>
      <c r="E317" s="65" t="s">
        <v>152</v>
      </c>
      <c r="F317" s="13" t="s">
        <v>22</v>
      </c>
      <c r="G317" s="17">
        <v>44595</v>
      </c>
      <c r="H317" s="18" t="s">
        <v>1273</v>
      </c>
      <c r="I317" s="17">
        <v>44589</v>
      </c>
      <c r="J317" s="78">
        <v>6</v>
      </c>
      <c r="K317" s="19">
        <v>180</v>
      </c>
      <c r="L317" s="94">
        <v>44596</v>
      </c>
      <c r="M317" s="94">
        <v>44776</v>
      </c>
      <c r="N317" s="79">
        <v>14400000</v>
      </c>
      <c r="O317" s="22">
        <f t="shared" si="4"/>
        <v>2400000</v>
      </c>
      <c r="P317" s="24" t="s">
        <v>109</v>
      </c>
      <c r="Q317" s="23" t="s">
        <v>110</v>
      </c>
      <c r="R317" s="24" t="s">
        <v>111</v>
      </c>
      <c r="S317" s="78">
        <v>368</v>
      </c>
      <c r="T317" s="79">
        <v>14400000</v>
      </c>
    </row>
    <row r="318" spans="1:20" ht="15" customHeight="1" x14ac:dyDescent="0.25">
      <c r="A318" s="112" t="s">
        <v>1274</v>
      </c>
      <c r="B318" s="13" t="s">
        <v>995</v>
      </c>
      <c r="C318" s="13">
        <v>3</v>
      </c>
      <c r="D318" s="18" t="s">
        <v>1275</v>
      </c>
      <c r="E318" s="40" t="s">
        <v>114</v>
      </c>
      <c r="F318" s="13" t="s">
        <v>22</v>
      </c>
      <c r="G318" s="17">
        <v>44594</v>
      </c>
      <c r="H318" s="18" t="s">
        <v>1276</v>
      </c>
      <c r="I318" s="17">
        <v>44589</v>
      </c>
      <c r="J318" s="19">
        <v>8</v>
      </c>
      <c r="K318" s="19">
        <v>240</v>
      </c>
      <c r="L318" s="94">
        <v>44597</v>
      </c>
      <c r="M318" s="94">
        <v>44838</v>
      </c>
      <c r="N318" s="21">
        <v>30800000</v>
      </c>
      <c r="O318" s="22">
        <f t="shared" si="4"/>
        <v>3850000</v>
      </c>
      <c r="P318" s="13" t="s">
        <v>161</v>
      </c>
      <c r="Q318" s="23" t="s">
        <v>162</v>
      </c>
      <c r="R318" s="24" t="s">
        <v>163</v>
      </c>
      <c r="S318" s="19">
        <v>371</v>
      </c>
      <c r="T318" s="21">
        <v>30800000</v>
      </c>
    </row>
    <row r="319" spans="1:20" ht="15" customHeight="1" x14ac:dyDescent="0.25">
      <c r="A319" s="112" t="s">
        <v>1277</v>
      </c>
      <c r="B319" s="13" t="s">
        <v>248</v>
      </c>
      <c r="C319" s="13">
        <v>2</v>
      </c>
      <c r="D319" s="18" t="s">
        <v>1278</v>
      </c>
      <c r="E319" s="40" t="s">
        <v>54</v>
      </c>
      <c r="F319" s="13" t="s">
        <v>22</v>
      </c>
      <c r="G319" s="17">
        <v>44594</v>
      </c>
      <c r="H319" s="18" t="s">
        <v>1279</v>
      </c>
      <c r="I319" s="17">
        <v>44589</v>
      </c>
      <c r="J319" s="19">
        <v>8</v>
      </c>
      <c r="K319" s="19">
        <v>240</v>
      </c>
      <c r="L319" s="94">
        <v>44594</v>
      </c>
      <c r="M319" s="94">
        <v>44835</v>
      </c>
      <c r="N319" s="21">
        <v>29664000</v>
      </c>
      <c r="O319" s="22">
        <f t="shared" si="4"/>
        <v>3708000</v>
      </c>
      <c r="P319" s="13" t="s">
        <v>251</v>
      </c>
      <c r="Q319" s="23" t="s">
        <v>252</v>
      </c>
      <c r="R319" s="24" t="s">
        <v>920</v>
      </c>
      <c r="S319" s="19">
        <v>341</v>
      </c>
      <c r="T319" s="21">
        <v>29664000</v>
      </c>
    </row>
    <row r="320" spans="1:20" ht="15" customHeight="1" x14ac:dyDescent="0.25">
      <c r="A320" s="112" t="s">
        <v>1280</v>
      </c>
      <c r="B320" s="13" t="s">
        <v>33</v>
      </c>
      <c r="C320" s="13">
        <v>14</v>
      </c>
      <c r="D320" s="13" t="s">
        <v>1281</v>
      </c>
      <c r="E320" s="40" t="s">
        <v>114</v>
      </c>
      <c r="F320" s="13" t="s">
        <v>35</v>
      </c>
      <c r="G320" s="17">
        <v>44594</v>
      </c>
      <c r="H320" s="18" t="s">
        <v>1282</v>
      </c>
      <c r="I320" s="17">
        <v>44589</v>
      </c>
      <c r="J320" s="19">
        <v>8</v>
      </c>
      <c r="K320" s="19">
        <v>240</v>
      </c>
      <c r="L320" s="94">
        <v>44596</v>
      </c>
      <c r="M320" s="94">
        <v>44837</v>
      </c>
      <c r="N320" s="21">
        <v>44000000</v>
      </c>
      <c r="O320" s="22">
        <f t="shared" si="4"/>
        <v>5500000</v>
      </c>
      <c r="P320" s="13" t="s">
        <v>37</v>
      </c>
      <c r="Q320" s="23" t="s">
        <v>38</v>
      </c>
      <c r="R320" s="26" t="s">
        <v>39</v>
      </c>
      <c r="S320" s="19">
        <v>356</v>
      </c>
      <c r="T320" s="21">
        <v>44000000</v>
      </c>
    </row>
    <row r="321" spans="1:20" ht="15" customHeight="1" x14ac:dyDescent="0.25">
      <c r="A321" s="112" t="s">
        <v>1283</v>
      </c>
      <c r="B321" s="13" t="s">
        <v>33</v>
      </c>
      <c r="C321" s="13">
        <v>14</v>
      </c>
      <c r="D321" s="18" t="s">
        <v>1284</v>
      </c>
      <c r="E321" s="40" t="s">
        <v>114</v>
      </c>
      <c r="F321" s="13" t="s">
        <v>35</v>
      </c>
      <c r="G321" s="51">
        <v>44589</v>
      </c>
      <c r="H321" s="52" t="s">
        <v>1285</v>
      </c>
      <c r="I321" s="51">
        <v>44589</v>
      </c>
      <c r="J321" s="53">
        <v>8</v>
      </c>
      <c r="K321" s="53">
        <v>240</v>
      </c>
      <c r="L321" s="138">
        <v>44599</v>
      </c>
      <c r="M321" s="139">
        <v>44840</v>
      </c>
      <c r="N321" s="55">
        <v>44000000</v>
      </c>
      <c r="O321" s="56">
        <f t="shared" si="4"/>
        <v>5500000</v>
      </c>
      <c r="P321" s="64" t="s">
        <v>37</v>
      </c>
      <c r="Q321" s="140" t="s">
        <v>38</v>
      </c>
      <c r="R321" s="141" t="s">
        <v>39</v>
      </c>
      <c r="S321" s="46">
        <v>337</v>
      </c>
      <c r="T321" s="55">
        <v>44000000</v>
      </c>
    </row>
    <row r="322" spans="1:20" s="3" customFormat="1" ht="15" customHeight="1" x14ac:dyDescent="0.25">
      <c r="A322" s="112" t="s">
        <v>1286</v>
      </c>
      <c r="B322" s="24" t="s">
        <v>907</v>
      </c>
      <c r="C322" s="24">
        <v>3</v>
      </c>
      <c r="D322" s="24" t="s">
        <v>1287</v>
      </c>
      <c r="E322" s="40" t="s">
        <v>152</v>
      </c>
      <c r="F322" s="16" t="s">
        <v>22</v>
      </c>
      <c r="G322" s="17">
        <v>44620</v>
      </c>
      <c r="H322" s="24" t="s">
        <v>1288</v>
      </c>
      <c r="I322" s="17">
        <v>44589</v>
      </c>
      <c r="J322" s="78">
        <v>6</v>
      </c>
      <c r="K322" s="78">
        <v>180</v>
      </c>
      <c r="L322" s="138">
        <v>44698</v>
      </c>
      <c r="M322" s="139">
        <v>44881</v>
      </c>
      <c r="N322" s="21">
        <v>23400000</v>
      </c>
      <c r="O322" s="22">
        <f t="shared" si="4"/>
        <v>3900000</v>
      </c>
      <c r="P322" s="24" t="s">
        <v>24</v>
      </c>
      <c r="Q322" s="142" t="s">
        <v>25</v>
      </c>
      <c r="R322" s="63" t="s">
        <v>26</v>
      </c>
      <c r="S322" s="78">
        <v>779</v>
      </c>
      <c r="T322" s="21">
        <v>23400000</v>
      </c>
    </row>
    <row r="323" spans="1:20" s="3" customFormat="1" ht="15" customHeight="1" x14ac:dyDescent="0.25">
      <c r="A323" s="112" t="s">
        <v>1289</v>
      </c>
      <c r="B323" s="24" t="s">
        <v>590</v>
      </c>
      <c r="C323" s="24">
        <v>6</v>
      </c>
      <c r="D323" s="18" t="s">
        <v>1290</v>
      </c>
      <c r="E323" s="65" t="s">
        <v>78</v>
      </c>
      <c r="F323" s="16" t="s">
        <v>22</v>
      </c>
      <c r="G323" s="17">
        <v>44599</v>
      </c>
      <c r="H323" s="18" t="s">
        <v>1291</v>
      </c>
      <c r="I323" s="17">
        <v>44589</v>
      </c>
      <c r="J323" s="143">
        <v>6</v>
      </c>
      <c r="K323" s="60">
        <v>180</v>
      </c>
      <c r="L323" s="138">
        <v>44599</v>
      </c>
      <c r="M323" s="139">
        <v>44779</v>
      </c>
      <c r="N323" s="79">
        <v>15000000</v>
      </c>
      <c r="O323" s="22">
        <f t="shared" ref="O323:O386" si="5">N323/J323</f>
        <v>2500000</v>
      </c>
      <c r="P323" s="24" t="s">
        <v>450</v>
      </c>
      <c r="Q323" s="144" t="s">
        <v>252</v>
      </c>
      <c r="R323" s="65" t="s">
        <v>253</v>
      </c>
      <c r="S323" s="78">
        <v>352</v>
      </c>
      <c r="T323" s="81">
        <v>15000000</v>
      </c>
    </row>
    <row r="324" spans="1:20" ht="15" customHeight="1" x14ac:dyDescent="0.25">
      <c r="A324" s="112" t="s">
        <v>1292</v>
      </c>
      <c r="B324" s="13" t="s">
        <v>590</v>
      </c>
      <c r="C324" s="13">
        <v>6</v>
      </c>
      <c r="D324" s="18" t="s">
        <v>1293</v>
      </c>
      <c r="E324" s="68" t="s">
        <v>78</v>
      </c>
      <c r="F324" s="68" t="s">
        <v>22</v>
      </c>
      <c r="G324" s="17">
        <v>44589</v>
      </c>
      <c r="H324" s="18" t="s">
        <v>1294</v>
      </c>
      <c r="I324" s="17">
        <v>44589</v>
      </c>
      <c r="J324" s="60">
        <v>6</v>
      </c>
      <c r="K324" s="60">
        <v>180</v>
      </c>
      <c r="L324" s="138">
        <v>44594</v>
      </c>
      <c r="M324" s="139">
        <v>44774</v>
      </c>
      <c r="N324" s="21">
        <v>15000000</v>
      </c>
      <c r="O324" s="22">
        <f t="shared" si="5"/>
        <v>2500000</v>
      </c>
      <c r="P324" s="13" t="s">
        <v>450</v>
      </c>
      <c r="Q324" s="62" t="s">
        <v>252</v>
      </c>
      <c r="R324" s="65" t="s">
        <v>253</v>
      </c>
      <c r="S324" s="19">
        <v>406</v>
      </c>
      <c r="T324" s="25">
        <v>15000000</v>
      </c>
    </row>
    <row r="325" spans="1:20" ht="15" customHeight="1" x14ac:dyDescent="0.25">
      <c r="A325" s="112" t="s">
        <v>1295</v>
      </c>
      <c r="B325" s="13" t="s">
        <v>230</v>
      </c>
      <c r="C325" s="13">
        <v>3</v>
      </c>
      <c r="D325" s="13" t="s">
        <v>1296</v>
      </c>
      <c r="E325" s="13" t="s">
        <v>78</v>
      </c>
      <c r="F325" s="13" t="s">
        <v>35</v>
      </c>
      <c r="G325" s="145">
        <v>44589</v>
      </c>
      <c r="H325" s="18" t="s">
        <v>1297</v>
      </c>
      <c r="I325" s="17">
        <v>44589</v>
      </c>
      <c r="J325" s="60">
        <v>8</v>
      </c>
      <c r="K325" s="60">
        <v>240</v>
      </c>
      <c r="L325" s="138">
        <v>44596</v>
      </c>
      <c r="M325" s="139">
        <v>44837</v>
      </c>
      <c r="N325" s="21">
        <v>29664000</v>
      </c>
      <c r="O325" s="22">
        <f t="shared" si="5"/>
        <v>3708000</v>
      </c>
      <c r="P325" s="13" t="s">
        <v>130</v>
      </c>
      <c r="Q325" s="62" t="s">
        <v>131</v>
      </c>
      <c r="R325" s="63" t="s">
        <v>132</v>
      </c>
      <c r="S325" s="19">
        <v>312</v>
      </c>
      <c r="T325" s="25">
        <v>29664000</v>
      </c>
    </row>
    <row r="326" spans="1:20" s="3" customFormat="1" ht="15" customHeight="1" x14ac:dyDescent="0.25">
      <c r="A326" s="112" t="s">
        <v>1298</v>
      </c>
      <c r="B326" s="24" t="s">
        <v>1299</v>
      </c>
      <c r="C326" s="24">
        <v>1</v>
      </c>
      <c r="D326" s="24" t="s">
        <v>1300</v>
      </c>
      <c r="E326" s="24" t="s">
        <v>152</v>
      </c>
      <c r="F326" s="13" t="s">
        <v>35</v>
      </c>
      <c r="G326" s="145">
        <v>44595</v>
      </c>
      <c r="H326" s="18" t="s">
        <v>1301</v>
      </c>
      <c r="I326" s="17">
        <v>44589</v>
      </c>
      <c r="J326" s="143">
        <v>8</v>
      </c>
      <c r="K326" s="60">
        <v>240</v>
      </c>
      <c r="L326" s="20">
        <v>44597</v>
      </c>
      <c r="M326" s="20">
        <v>44838</v>
      </c>
      <c r="N326" s="79">
        <v>52800000</v>
      </c>
      <c r="O326" s="22">
        <f t="shared" si="5"/>
        <v>6600000</v>
      </c>
      <c r="P326" s="24" t="s">
        <v>122</v>
      </c>
      <c r="Q326" s="62" t="s">
        <v>123</v>
      </c>
      <c r="R326" s="63" t="s">
        <v>124</v>
      </c>
      <c r="S326" s="78">
        <v>342</v>
      </c>
      <c r="T326" s="81">
        <v>52800000</v>
      </c>
    </row>
    <row r="327" spans="1:20" ht="15" customHeight="1" x14ac:dyDescent="0.25">
      <c r="A327" s="114" t="s">
        <v>1302</v>
      </c>
      <c r="B327" s="29" t="s">
        <v>1303</v>
      </c>
      <c r="C327" s="13">
        <v>1</v>
      </c>
      <c r="D327" s="70" t="s">
        <v>1304</v>
      </c>
      <c r="E327" s="58" t="s">
        <v>152</v>
      </c>
      <c r="F327" s="64" t="s">
        <v>246</v>
      </c>
      <c r="G327" s="17">
        <v>44589</v>
      </c>
      <c r="H327" s="18" t="s">
        <v>1305</v>
      </c>
      <c r="I327" s="17">
        <v>44589</v>
      </c>
      <c r="J327" s="60">
        <v>8</v>
      </c>
      <c r="K327" s="60">
        <v>240</v>
      </c>
      <c r="L327" s="138">
        <v>44593</v>
      </c>
      <c r="M327" s="139">
        <v>44834</v>
      </c>
      <c r="N327" s="21">
        <v>57680000</v>
      </c>
      <c r="O327" s="22">
        <f t="shared" si="5"/>
        <v>7210000</v>
      </c>
      <c r="P327" s="13" t="s">
        <v>1058</v>
      </c>
      <c r="Q327" s="62" t="s">
        <v>1059</v>
      </c>
      <c r="R327" s="65" t="s">
        <v>117</v>
      </c>
      <c r="S327" s="19">
        <v>412</v>
      </c>
      <c r="T327" s="25">
        <v>57680000</v>
      </c>
    </row>
    <row r="328" spans="1:20" ht="15" customHeight="1" x14ac:dyDescent="0.25">
      <c r="A328" s="112" t="s">
        <v>1306</v>
      </c>
      <c r="B328" s="13" t="s">
        <v>185</v>
      </c>
      <c r="C328" s="16">
        <v>10</v>
      </c>
      <c r="D328" s="13" t="s">
        <v>1307</v>
      </c>
      <c r="E328" s="97" t="s">
        <v>1269</v>
      </c>
      <c r="F328" s="16" t="s">
        <v>22</v>
      </c>
      <c r="G328" s="17">
        <v>44589</v>
      </c>
      <c r="H328" s="18" t="s">
        <v>1308</v>
      </c>
      <c r="I328" s="17">
        <v>44589</v>
      </c>
      <c r="J328" s="60">
        <v>6</v>
      </c>
      <c r="K328" s="60">
        <v>180</v>
      </c>
      <c r="L328" s="138">
        <v>44631</v>
      </c>
      <c r="M328" s="139">
        <v>44814</v>
      </c>
      <c r="N328" s="21">
        <v>14400000</v>
      </c>
      <c r="O328" s="22">
        <f t="shared" si="5"/>
        <v>2400000</v>
      </c>
      <c r="P328" s="13" t="s">
        <v>24</v>
      </c>
      <c r="Q328" s="62" t="s">
        <v>25</v>
      </c>
      <c r="R328" s="65" t="s">
        <v>26</v>
      </c>
      <c r="S328" s="19">
        <v>405</v>
      </c>
      <c r="T328" s="25">
        <v>14400000</v>
      </c>
    </row>
    <row r="329" spans="1:20" ht="15" customHeight="1" x14ac:dyDescent="0.25">
      <c r="A329" s="124" t="s">
        <v>1309</v>
      </c>
      <c r="B329" s="42" t="s">
        <v>677</v>
      </c>
      <c r="C329" s="13">
        <v>10</v>
      </c>
      <c r="D329" s="42" t="s">
        <v>1310</v>
      </c>
      <c r="E329" s="65" t="s">
        <v>152</v>
      </c>
      <c r="F329" s="68" t="s">
        <v>22</v>
      </c>
      <c r="G329" s="17">
        <v>44589</v>
      </c>
      <c r="H329" s="18" t="s">
        <v>1311</v>
      </c>
      <c r="I329" s="17">
        <v>44589</v>
      </c>
      <c r="J329" s="60">
        <v>6</v>
      </c>
      <c r="K329" s="60">
        <v>180</v>
      </c>
      <c r="L329" s="138">
        <v>44596</v>
      </c>
      <c r="M329" s="139">
        <v>44776</v>
      </c>
      <c r="N329" s="21">
        <v>15000000</v>
      </c>
      <c r="O329" s="22">
        <f t="shared" si="5"/>
        <v>2500000</v>
      </c>
      <c r="P329" s="13" t="s">
        <v>573</v>
      </c>
      <c r="Q329" s="62" t="s">
        <v>610</v>
      </c>
      <c r="R329" s="65" t="s">
        <v>571</v>
      </c>
      <c r="S329" s="19">
        <v>304</v>
      </c>
      <c r="T329" s="25">
        <v>15000000</v>
      </c>
    </row>
    <row r="330" spans="1:20" ht="15" customHeight="1" x14ac:dyDescent="0.25">
      <c r="A330" s="112" t="s">
        <v>1312</v>
      </c>
      <c r="B330" s="13" t="s">
        <v>158</v>
      </c>
      <c r="C330" s="16">
        <v>4</v>
      </c>
      <c r="D330" s="13" t="s">
        <v>1313</v>
      </c>
      <c r="E330" s="65" t="s">
        <v>152</v>
      </c>
      <c r="F330" s="13" t="s">
        <v>22</v>
      </c>
      <c r="G330" s="17">
        <v>44589</v>
      </c>
      <c r="H330" s="18" t="s">
        <v>1314</v>
      </c>
      <c r="I330" s="98">
        <v>44589</v>
      </c>
      <c r="J330" s="60">
        <v>8</v>
      </c>
      <c r="K330" s="60">
        <v>240</v>
      </c>
      <c r="L330" s="138">
        <v>44597</v>
      </c>
      <c r="M330" s="139">
        <v>44838</v>
      </c>
      <c r="N330" s="21">
        <v>36112000</v>
      </c>
      <c r="O330" s="61">
        <f t="shared" si="5"/>
        <v>4514000</v>
      </c>
      <c r="P330" s="13" t="s">
        <v>161</v>
      </c>
      <c r="Q330" s="62" t="s">
        <v>162</v>
      </c>
      <c r="R330" s="65" t="s">
        <v>163</v>
      </c>
      <c r="S330" s="19">
        <v>301</v>
      </c>
      <c r="T330" s="25">
        <v>36112000</v>
      </c>
    </row>
    <row r="331" spans="1:20" ht="15" customHeight="1" x14ac:dyDescent="0.25">
      <c r="A331" s="116" t="s">
        <v>1315</v>
      </c>
      <c r="B331" s="33" t="s">
        <v>677</v>
      </c>
      <c r="C331" s="13">
        <v>10</v>
      </c>
      <c r="D331" s="52" t="s">
        <v>1316</v>
      </c>
      <c r="E331" s="16" t="s">
        <v>78</v>
      </c>
      <c r="F331" s="64" t="s">
        <v>22</v>
      </c>
      <c r="G331" s="17">
        <v>44594</v>
      </c>
      <c r="H331" s="146" t="s">
        <v>1317</v>
      </c>
      <c r="I331" s="17">
        <v>44589</v>
      </c>
      <c r="J331" s="60">
        <v>6</v>
      </c>
      <c r="K331" s="60">
        <v>180</v>
      </c>
      <c r="L331" s="138">
        <v>44596</v>
      </c>
      <c r="M331" s="139">
        <v>44776</v>
      </c>
      <c r="N331" s="21">
        <v>15000000</v>
      </c>
      <c r="O331" s="22">
        <f t="shared" si="5"/>
        <v>2500000</v>
      </c>
      <c r="P331" s="13" t="s">
        <v>573</v>
      </c>
      <c r="Q331" s="62" t="s">
        <v>610</v>
      </c>
      <c r="R331" s="65" t="s">
        <v>571</v>
      </c>
      <c r="S331" s="19">
        <v>359</v>
      </c>
      <c r="T331" s="25">
        <v>15000000</v>
      </c>
    </row>
    <row r="332" spans="1:20" s="3" customFormat="1" ht="15" customHeight="1" x14ac:dyDescent="0.25">
      <c r="A332" s="112" t="s">
        <v>1318</v>
      </c>
      <c r="B332" s="24" t="s">
        <v>1319</v>
      </c>
      <c r="C332" s="24">
        <v>2</v>
      </c>
      <c r="D332" s="18" t="s">
        <v>1320</v>
      </c>
      <c r="E332" s="65" t="s">
        <v>114</v>
      </c>
      <c r="F332" s="16" t="s">
        <v>22</v>
      </c>
      <c r="G332" s="17">
        <v>44595</v>
      </c>
      <c r="H332" s="13" t="s">
        <v>1321</v>
      </c>
      <c r="I332" s="17">
        <v>44589</v>
      </c>
      <c r="J332" s="143">
        <v>6</v>
      </c>
      <c r="K332" s="60">
        <v>180</v>
      </c>
      <c r="L332" s="138">
        <v>44597</v>
      </c>
      <c r="M332" s="139">
        <v>44777</v>
      </c>
      <c r="N332" s="79">
        <v>14400000</v>
      </c>
      <c r="O332" s="22">
        <f t="shared" si="5"/>
        <v>2400000</v>
      </c>
      <c r="P332" s="13" t="s">
        <v>267</v>
      </c>
      <c r="Q332" s="62" t="s">
        <v>211</v>
      </c>
      <c r="R332" s="65" t="s">
        <v>212</v>
      </c>
      <c r="S332" s="78">
        <v>328</v>
      </c>
      <c r="T332" s="81">
        <v>14400000</v>
      </c>
    </row>
    <row r="333" spans="1:20" ht="15" customHeight="1" x14ac:dyDescent="0.25">
      <c r="A333" s="112" t="s">
        <v>1322</v>
      </c>
      <c r="B333" s="13" t="s">
        <v>1097</v>
      </c>
      <c r="C333" s="13">
        <v>11</v>
      </c>
      <c r="D333" s="18" t="s">
        <v>1323</v>
      </c>
      <c r="E333" s="40" t="s">
        <v>114</v>
      </c>
      <c r="F333" s="16" t="s">
        <v>22</v>
      </c>
      <c r="G333" s="17">
        <v>44589</v>
      </c>
      <c r="H333" s="18" t="s">
        <v>1324</v>
      </c>
      <c r="I333" s="17">
        <v>44589</v>
      </c>
      <c r="J333" s="60">
        <v>8</v>
      </c>
      <c r="K333" s="60">
        <v>240</v>
      </c>
      <c r="L333" s="20">
        <v>44597</v>
      </c>
      <c r="M333" s="20">
        <v>44838</v>
      </c>
      <c r="N333" s="21">
        <v>37264000</v>
      </c>
      <c r="O333" s="22">
        <f t="shared" si="5"/>
        <v>4658000</v>
      </c>
      <c r="P333" s="13" t="s">
        <v>171</v>
      </c>
      <c r="Q333" s="62" t="s">
        <v>172</v>
      </c>
      <c r="R333" s="27" t="s">
        <v>173</v>
      </c>
      <c r="S333" s="19">
        <v>413</v>
      </c>
      <c r="T333" s="25">
        <v>37264000</v>
      </c>
    </row>
    <row r="334" spans="1:20" ht="15" customHeight="1" x14ac:dyDescent="0.25">
      <c r="A334" s="112" t="s">
        <v>1325</v>
      </c>
      <c r="B334" s="13" t="s">
        <v>1326</v>
      </c>
      <c r="C334" s="13">
        <v>1</v>
      </c>
      <c r="D334" s="18" t="s">
        <v>1327</v>
      </c>
      <c r="E334" s="16" t="s">
        <v>67</v>
      </c>
      <c r="F334" s="16" t="s">
        <v>22</v>
      </c>
      <c r="G334" s="17">
        <v>44595</v>
      </c>
      <c r="H334" s="18" t="s">
        <v>1328</v>
      </c>
      <c r="I334" s="17">
        <v>44589</v>
      </c>
      <c r="J334" s="60">
        <v>8</v>
      </c>
      <c r="K334" s="60">
        <v>240</v>
      </c>
      <c r="L334" s="20">
        <v>44603</v>
      </c>
      <c r="M334" s="20">
        <v>44844</v>
      </c>
      <c r="N334" s="21">
        <v>36112000</v>
      </c>
      <c r="O334" s="22">
        <f t="shared" si="5"/>
        <v>4514000</v>
      </c>
      <c r="P334" s="13" t="s">
        <v>823</v>
      </c>
      <c r="Q334" s="62" t="s">
        <v>842</v>
      </c>
      <c r="R334" s="65" t="s">
        <v>821</v>
      </c>
      <c r="S334" s="19">
        <v>382</v>
      </c>
      <c r="T334" s="25">
        <v>36112000</v>
      </c>
    </row>
    <row r="335" spans="1:20" ht="15" customHeight="1" x14ac:dyDescent="0.25">
      <c r="A335" s="112" t="s">
        <v>1329</v>
      </c>
      <c r="B335" s="13" t="s">
        <v>1097</v>
      </c>
      <c r="C335" s="13">
        <v>11</v>
      </c>
      <c r="D335" s="18" t="s">
        <v>1330</v>
      </c>
      <c r="E335" s="40" t="s">
        <v>114</v>
      </c>
      <c r="F335" s="16" t="s">
        <v>22</v>
      </c>
      <c r="G335" s="17">
        <v>44589</v>
      </c>
      <c r="H335" s="18" t="s">
        <v>1331</v>
      </c>
      <c r="I335" s="17">
        <v>44589</v>
      </c>
      <c r="J335" s="60">
        <v>8</v>
      </c>
      <c r="K335" s="60">
        <v>240</v>
      </c>
      <c r="L335" s="20">
        <v>44597</v>
      </c>
      <c r="M335" s="20">
        <v>44838</v>
      </c>
      <c r="N335" s="21">
        <v>37264000</v>
      </c>
      <c r="O335" s="22">
        <f t="shared" si="5"/>
        <v>4658000</v>
      </c>
      <c r="P335" s="13" t="s">
        <v>171</v>
      </c>
      <c r="Q335" s="62" t="s">
        <v>172</v>
      </c>
      <c r="R335" s="27" t="s">
        <v>173</v>
      </c>
      <c r="S335" s="19">
        <v>330</v>
      </c>
      <c r="T335" s="25">
        <v>37264000</v>
      </c>
    </row>
    <row r="336" spans="1:20" ht="15" customHeight="1" x14ac:dyDescent="0.25">
      <c r="A336" s="112" t="s">
        <v>1332</v>
      </c>
      <c r="B336" s="13" t="s">
        <v>1333</v>
      </c>
      <c r="C336" s="13">
        <v>1</v>
      </c>
      <c r="D336" s="18" t="s">
        <v>1334</v>
      </c>
      <c r="E336" s="16" t="s">
        <v>67</v>
      </c>
      <c r="F336" s="16" t="s">
        <v>22</v>
      </c>
      <c r="G336" s="17">
        <v>44594</v>
      </c>
      <c r="H336" s="18" t="s">
        <v>1335</v>
      </c>
      <c r="I336" s="17">
        <v>44589</v>
      </c>
      <c r="J336" s="60">
        <v>6</v>
      </c>
      <c r="K336" s="60">
        <v>180</v>
      </c>
      <c r="L336" s="20">
        <v>44596</v>
      </c>
      <c r="M336" s="20">
        <v>44776</v>
      </c>
      <c r="N336" s="21">
        <v>30000000</v>
      </c>
      <c r="O336" s="22">
        <f t="shared" si="5"/>
        <v>5000000</v>
      </c>
      <c r="P336" s="13" t="s">
        <v>573</v>
      </c>
      <c r="Q336" s="62" t="s">
        <v>610</v>
      </c>
      <c r="R336" s="65" t="s">
        <v>571</v>
      </c>
      <c r="S336" s="19">
        <v>399</v>
      </c>
      <c r="T336" s="25">
        <v>30000000</v>
      </c>
    </row>
    <row r="337" spans="1:20" s="3" customFormat="1" ht="15" customHeight="1" x14ac:dyDescent="0.25">
      <c r="A337" s="112" t="s">
        <v>1336</v>
      </c>
      <c r="B337" s="24" t="s">
        <v>1135</v>
      </c>
      <c r="C337" s="24">
        <v>2</v>
      </c>
      <c r="D337" s="18" t="s">
        <v>1337</v>
      </c>
      <c r="E337" s="65" t="s">
        <v>54</v>
      </c>
      <c r="F337" s="16" t="s">
        <v>22</v>
      </c>
      <c r="G337" s="17">
        <v>44594</v>
      </c>
      <c r="H337" s="18" t="s">
        <v>1338</v>
      </c>
      <c r="I337" s="17">
        <v>44589</v>
      </c>
      <c r="J337" s="143">
        <v>6</v>
      </c>
      <c r="K337" s="60">
        <v>180</v>
      </c>
      <c r="L337" s="94">
        <v>44594</v>
      </c>
      <c r="M337" s="94">
        <v>44774</v>
      </c>
      <c r="N337" s="79">
        <v>18000000</v>
      </c>
      <c r="O337" s="22">
        <f t="shared" si="5"/>
        <v>3000000</v>
      </c>
      <c r="P337" s="24" t="s">
        <v>137</v>
      </c>
      <c r="Q337" s="144" t="s">
        <v>967</v>
      </c>
      <c r="R337" s="65" t="s">
        <v>135</v>
      </c>
      <c r="S337" s="78">
        <v>349</v>
      </c>
      <c r="T337" s="81">
        <v>18000000</v>
      </c>
    </row>
    <row r="338" spans="1:20" s="3" customFormat="1" ht="15" customHeight="1" x14ac:dyDescent="0.25">
      <c r="A338" s="112" t="s">
        <v>1339</v>
      </c>
      <c r="B338" s="24" t="s">
        <v>403</v>
      </c>
      <c r="C338" s="24">
        <v>12</v>
      </c>
      <c r="D338" s="18" t="s">
        <v>1340</v>
      </c>
      <c r="E338" s="65" t="s">
        <v>54</v>
      </c>
      <c r="F338" s="16" t="s">
        <v>22</v>
      </c>
      <c r="G338" s="17">
        <v>44594</v>
      </c>
      <c r="H338" s="18" t="s">
        <v>1341</v>
      </c>
      <c r="I338" s="17">
        <v>44589</v>
      </c>
      <c r="J338" s="143">
        <v>6</v>
      </c>
      <c r="K338" s="60">
        <v>180</v>
      </c>
      <c r="L338" s="94">
        <v>44597</v>
      </c>
      <c r="M338" s="94">
        <v>44777</v>
      </c>
      <c r="N338" s="79">
        <v>14400000</v>
      </c>
      <c r="O338" s="22">
        <f t="shared" si="5"/>
        <v>2400000</v>
      </c>
      <c r="P338" s="24" t="s">
        <v>161</v>
      </c>
      <c r="Q338" s="144" t="s">
        <v>162</v>
      </c>
      <c r="R338" s="65" t="s">
        <v>163</v>
      </c>
      <c r="S338" s="78">
        <v>365</v>
      </c>
      <c r="T338" s="81">
        <v>14400000</v>
      </c>
    </row>
    <row r="339" spans="1:20" s="3" customFormat="1" ht="15" customHeight="1" x14ac:dyDescent="0.25">
      <c r="A339" s="114" t="s">
        <v>1342</v>
      </c>
      <c r="B339" s="92" t="s">
        <v>1343</v>
      </c>
      <c r="C339" s="24">
        <v>1</v>
      </c>
      <c r="D339" s="92" t="s">
        <v>1344</v>
      </c>
      <c r="E339" s="86" t="s">
        <v>152</v>
      </c>
      <c r="F339" s="68" t="s">
        <v>22</v>
      </c>
      <c r="G339" s="17">
        <v>44594</v>
      </c>
      <c r="H339" s="18" t="s">
        <v>1345</v>
      </c>
      <c r="I339" s="17">
        <v>44589</v>
      </c>
      <c r="J339" s="143">
        <v>8</v>
      </c>
      <c r="K339" s="60">
        <v>240</v>
      </c>
      <c r="L339" s="94">
        <v>44600</v>
      </c>
      <c r="M339" s="94">
        <v>44841</v>
      </c>
      <c r="N339" s="79">
        <v>32136000</v>
      </c>
      <c r="O339" s="22">
        <f t="shared" si="5"/>
        <v>4017000</v>
      </c>
      <c r="P339" s="24" t="s">
        <v>122</v>
      </c>
      <c r="Q339" s="62" t="s">
        <v>123</v>
      </c>
      <c r="R339" s="65" t="s">
        <v>124</v>
      </c>
      <c r="S339" s="78">
        <v>343</v>
      </c>
      <c r="T339" s="81">
        <v>32136000</v>
      </c>
    </row>
    <row r="340" spans="1:20" ht="15" customHeight="1" x14ac:dyDescent="0.25">
      <c r="A340" s="112" t="s">
        <v>1346</v>
      </c>
      <c r="B340" s="13" t="s">
        <v>1347</v>
      </c>
      <c r="C340" s="16">
        <v>2</v>
      </c>
      <c r="D340" s="48" t="s">
        <v>1348</v>
      </c>
      <c r="E340" s="13" t="s">
        <v>67</v>
      </c>
      <c r="F340" s="13" t="s">
        <v>35</v>
      </c>
      <c r="G340" s="145">
        <v>44589</v>
      </c>
      <c r="H340" s="18" t="s">
        <v>1349</v>
      </c>
      <c r="I340" s="17">
        <v>44589</v>
      </c>
      <c r="J340" s="60">
        <v>8</v>
      </c>
      <c r="K340" s="60">
        <v>240</v>
      </c>
      <c r="L340" s="94">
        <v>44594</v>
      </c>
      <c r="M340" s="94">
        <v>44835</v>
      </c>
      <c r="N340" s="21">
        <v>21760000</v>
      </c>
      <c r="O340" s="22">
        <f t="shared" si="5"/>
        <v>2720000</v>
      </c>
      <c r="P340" s="13" t="s">
        <v>1350</v>
      </c>
      <c r="Q340" s="62" t="s">
        <v>123</v>
      </c>
      <c r="R340" s="63" t="s">
        <v>124</v>
      </c>
      <c r="S340" s="19">
        <v>398</v>
      </c>
      <c r="T340" s="25">
        <v>21760000</v>
      </c>
    </row>
    <row r="341" spans="1:20" s="3" customFormat="1" ht="15" customHeight="1" x14ac:dyDescent="0.25">
      <c r="A341" s="116" t="s">
        <v>1351</v>
      </c>
      <c r="B341" s="96" t="s">
        <v>1352</v>
      </c>
      <c r="C341" s="24">
        <v>1</v>
      </c>
      <c r="D341" s="96" t="s">
        <v>1353</v>
      </c>
      <c r="E341" s="58" t="s">
        <v>152</v>
      </c>
      <c r="F341" s="64" t="s">
        <v>22</v>
      </c>
      <c r="G341" s="17">
        <v>44607</v>
      </c>
      <c r="H341" s="18" t="s">
        <v>1354</v>
      </c>
      <c r="I341" s="17">
        <v>44589</v>
      </c>
      <c r="J341" s="143">
        <v>6</v>
      </c>
      <c r="K341" s="60">
        <v>180</v>
      </c>
      <c r="L341" s="20">
        <v>44597</v>
      </c>
      <c r="M341" s="20">
        <v>44777</v>
      </c>
      <c r="N341" s="21">
        <v>15600000</v>
      </c>
      <c r="O341" s="22">
        <f t="shared" si="5"/>
        <v>2600000</v>
      </c>
      <c r="P341" s="24" t="s">
        <v>122</v>
      </c>
      <c r="Q341" s="62" t="s">
        <v>123</v>
      </c>
      <c r="R341" s="65" t="s">
        <v>124</v>
      </c>
      <c r="S341" s="19">
        <v>329</v>
      </c>
      <c r="T341" s="25">
        <v>15600000</v>
      </c>
    </row>
    <row r="342" spans="1:20" s="3" customFormat="1" ht="15" customHeight="1" x14ac:dyDescent="0.25">
      <c r="A342" s="112" t="s">
        <v>1355</v>
      </c>
      <c r="B342" s="24" t="s">
        <v>793</v>
      </c>
      <c r="C342" s="24">
        <v>4</v>
      </c>
      <c r="D342" s="18" t="s">
        <v>1356</v>
      </c>
      <c r="E342" s="65" t="s">
        <v>152</v>
      </c>
      <c r="F342" s="16" t="s">
        <v>22</v>
      </c>
      <c r="G342" s="17">
        <v>44595</v>
      </c>
      <c r="H342" s="18" t="s">
        <v>1357</v>
      </c>
      <c r="I342" s="17">
        <v>44589</v>
      </c>
      <c r="J342" s="143">
        <v>6</v>
      </c>
      <c r="K342" s="60">
        <v>180</v>
      </c>
      <c r="L342" s="94">
        <v>44597</v>
      </c>
      <c r="M342" s="94">
        <v>44777</v>
      </c>
      <c r="N342" s="79">
        <v>11280000</v>
      </c>
      <c r="O342" s="22">
        <f t="shared" si="5"/>
        <v>1880000</v>
      </c>
      <c r="P342" s="24" t="s">
        <v>122</v>
      </c>
      <c r="Q342" s="62" t="s">
        <v>123</v>
      </c>
      <c r="R342" s="65" t="s">
        <v>124</v>
      </c>
      <c r="S342" s="78">
        <v>336</v>
      </c>
      <c r="T342" s="81">
        <v>11280000</v>
      </c>
    </row>
    <row r="343" spans="1:20" s="3" customFormat="1" ht="15" customHeight="1" x14ac:dyDescent="0.25">
      <c r="A343" s="112" t="s">
        <v>1358</v>
      </c>
      <c r="B343" s="24" t="s">
        <v>1359</v>
      </c>
      <c r="C343" s="24">
        <v>2</v>
      </c>
      <c r="D343" s="24" t="s">
        <v>1360</v>
      </c>
      <c r="E343" s="65" t="s">
        <v>54</v>
      </c>
      <c r="F343" s="16" t="s">
        <v>22</v>
      </c>
      <c r="G343" s="17">
        <v>44595</v>
      </c>
      <c r="H343" s="18" t="s">
        <v>1361</v>
      </c>
      <c r="I343" s="17">
        <v>44589</v>
      </c>
      <c r="J343" s="143">
        <v>6</v>
      </c>
      <c r="K343" s="60">
        <v>180</v>
      </c>
      <c r="L343" s="94">
        <v>44597</v>
      </c>
      <c r="M343" s="94">
        <v>44777</v>
      </c>
      <c r="N343" s="79">
        <v>23400000</v>
      </c>
      <c r="O343" s="22">
        <f t="shared" si="5"/>
        <v>3900000</v>
      </c>
      <c r="P343" s="24" t="s">
        <v>122</v>
      </c>
      <c r="Q343" s="62" t="s">
        <v>123</v>
      </c>
      <c r="R343" s="65" t="s">
        <v>124</v>
      </c>
      <c r="S343" s="78">
        <v>323</v>
      </c>
      <c r="T343" s="81">
        <v>23400000</v>
      </c>
    </row>
    <row r="344" spans="1:20" s="3" customFormat="1" ht="15" customHeight="1" x14ac:dyDescent="0.25">
      <c r="A344" s="112" t="s">
        <v>1362</v>
      </c>
      <c r="B344" s="24" t="s">
        <v>311</v>
      </c>
      <c r="C344" s="24">
        <v>4</v>
      </c>
      <c r="D344" s="24" t="s">
        <v>1363</v>
      </c>
      <c r="E344" s="65" t="s">
        <v>54</v>
      </c>
      <c r="F344" s="16" t="s">
        <v>22</v>
      </c>
      <c r="G344" s="17">
        <v>44595</v>
      </c>
      <c r="H344" s="18" t="s">
        <v>1364</v>
      </c>
      <c r="I344" s="17">
        <v>44589</v>
      </c>
      <c r="J344" s="143">
        <v>6</v>
      </c>
      <c r="K344" s="60">
        <v>180</v>
      </c>
      <c r="L344" s="94">
        <v>44596</v>
      </c>
      <c r="M344" s="136">
        <v>44776</v>
      </c>
      <c r="N344" s="79">
        <v>14400000</v>
      </c>
      <c r="O344" s="22">
        <f t="shared" si="5"/>
        <v>2400000</v>
      </c>
      <c r="P344" s="92" t="s">
        <v>251</v>
      </c>
      <c r="Q344" s="144" t="s">
        <v>252</v>
      </c>
      <c r="R344" s="65" t="s">
        <v>920</v>
      </c>
      <c r="S344" s="78">
        <v>381</v>
      </c>
      <c r="T344" s="81">
        <v>14400000</v>
      </c>
    </row>
    <row r="345" spans="1:20" ht="15" customHeight="1" x14ac:dyDescent="0.25">
      <c r="A345" s="114" t="s">
        <v>1365</v>
      </c>
      <c r="B345" s="29" t="s">
        <v>1097</v>
      </c>
      <c r="C345" s="13">
        <v>11</v>
      </c>
      <c r="D345" s="29" t="s">
        <v>1366</v>
      </c>
      <c r="E345" s="40" t="s">
        <v>114</v>
      </c>
      <c r="F345" s="16" t="s">
        <v>22</v>
      </c>
      <c r="G345" s="17">
        <v>44594</v>
      </c>
      <c r="H345" s="18" t="s">
        <v>1367</v>
      </c>
      <c r="I345" s="17">
        <v>44589</v>
      </c>
      <c r="J345" s="60">
        <v>8</v>
      </c>
      <c r="K345" s="60">
        <v>240</v>
      </c>
      <c r="L345" s="137">
        <v>44597</v>
      </c>
      <c r="M345" s="94">
        <v>44838</v>
      </c>
      <c r="N345" s="21">
        <v>37264000</v>
      </c>
      <c r="O345" s="22">
        <f t="shared" si="5"/>
        <v>4658000</v>
      </c>
      <c r="P345" s="13" t="s">
        <v>171</v>
      </c>
      <c r="Q345" s="148" t="s">
        <v>172</v>
      </c>
      <c r="R345" s="27" t="s">
        <v>173</v>
      </c>
      <c r="S345" s="19">
        <v>372</v>
      </c>
      <c r="T345" s="25">
        <v>37264000</v>
      </c>
    </row>
    <row r="346" spans="1:20" ht="15" customHeight="1" x14ac:dyDescent="0.25">
      <c r="A346" s="112" t="s">
        <v>1368</v>
      </c>
      <c r="B346" s="13" t="s">
        <v>185</v>
      </c>
      <c r="C346" s="16">
        <v>10</v>
      </c>
      <c r="D346" s="13" t="s">
        <v>1369</v>
      </c>
      <c r="E346" s="97" t="s">
        <v>54</v>
      </c>
      <c r="F346" s="16" t="s">
        <v>22</v>
      </c>
      <c r="G346" s="17">
        <v>44595</v>
      </c>
      <c r="H346" s="18" t="s">
        <v>1370</v>
      </c>
      <c r="I346" s="17">
        <v>44589</v>
      </c>
      <c r="J346" s="60">
        <v>6</v>
      </c>
      <c r="K346" s="60">
        <v>180</v>
      </c>
      <c r="L346" s="94">
        <v>44645</v>
      </c>
      <c r="M346" s="135">
        <v>44828</v>
      </c>
      <c r="N346" s="21">
        <v>14400000</v>
      </c>
      <c r="O346" s="22">
        <f t="shared" si="5"/>
        <v>2400000</v>
      </c>
      <c r="P346" s="33" t="s">
        <v>24</v>
      </c>
      <c r="Q346" s="62" t="s">
        <v>25</v>
      </c>
      <c r="R346" s="65" t="s">
        <v>26</v>
      </c>
      <c r="S346" s="19">
        <v>322</v>
      </c>
      <c r="T346" s="25">
        <v>14400000</v>
      </c>
    </row>
    <row r="347" spans="1:20" ht="15" customHeight="1" x14ac:dyDescent="0.25">
      <c r="A347" s="116" t="s">
        <v>1371</v>
      </c>
      <c r="B347" s="96" t="s">
        <v>549</v>
      </c>
      <c r="C347" s="13">
        <v>3</v>
      </c>
      <c r="D347" s="33" t="s">
        <v>1372</v>
      </c>
      <c r="E347" s="105" t="s">
        <v>114</v>
      </c>
      <c r="F347" s="68" t="s">
        <v>22</v>
      </c>
      <c r="G347" s="17">
        <v>44595</v>
      </c>
      <c r="H347" s="18" t="s">
        <v>1373</v>
      </c>
      <c r="I347" s="17">
        <v>44589</v>
      </c>
      <c r="J347" s="60">
        <v>6</v>
      </c>
      <c r="K347" s="60">
        <v>180</v>
      </c>
      <c r="L347" s="94">
        <v>44594</v>
      </c>
      <c r="M347" s="136">
        <v>44774</v>
      </c>
      <c r="N347" s="21">
        <v>40200000</v>
      </c>
      <c r="O347" s="22">
        <f t="shared" si="5"/>
        <v>6700000</v>
      </c>
      <c r="P347" s="29" t="s">
        <v>122</v>
      </c>
      <c r="Q347" s="62" t="s">
        <v>123</v>
      </c>
      <c r="R347" s="65" t="s">
        <v>124</v>
      </c>
      <c r="S347" s="19">
        <v>366</v>
      </c>
      <c r="T347" s="25">
        <v>40200000</v>
      </c>
    </row>
    <row r="348" spans="1:20" s="3" customFormat="1" ht="15" customHeight="1" x14ac:dyDescent="0.25">
      <c r="A348" s="112" t="s">
        <v>1374</v>
      </c>
      <c r="B348" s="24" t="s">
        <v>1375</v>
      </c>
      <c r="C348" s="24">
        <v>1</v>
      </c>
      <c r="D348" s="24" t="s">
        <v>111</v>
      </c>
      <c r="E348" s="24" t="s">
        <v>67</v>
      </c>
      <c r="F348" s="13" t="s">
        <v>35</v>
      </c>
      <c r="G348" s="145">
        <v>44599</v>
      </c>
      <c r="H348" s="18" t="s">
        <v>1376</v>
      </c>
      <c r="I348" s="17">
        <v>44589</v>
      </c>
      <c r="J348" s="143">
        <v>8</v>
      </c>
      <c r="K348" s="60">
        <v>240</v>
      </c>
      <c r="L348" s="137">
        <v>44603</v>
      </c>
      <c r="M348" s="94">
        <v>44844</v>
      </c>
      <c r="N348" s="79">
        <v>54512000</v>
      </c>
      <c r="O348" s="22">
        <f t="shared" si="5"/>
        <v>6814000</v>
      </c>
      <c r="P348" s="24" t="s">
        <v>109</v>
      </c>
      <c r="Q348" s="23" t="s">
        <v>56</v>
      </c>
      <c r="R348" s="26" t="s">
        <v>57</v>
      </c>
      <c r="S348" s="78">
        <v>332</v>
      </c>
      <c r="T348" s="81">
        <v>54512000</v>
      </c>
    </row>
    <row r="349" spans="1:20" s="3" customFormat="1" ht="15" customHeight="1" x14ac:dyDescent="0.25">
      <c r="A349" s="114" t="s">
        <v>1377</v>
      </c>
      <c r="B349" s="92" t="s">
        <v>1347</v>
      </c>
      <c r="C349" s="92">
        <v>2</v>
      </c>
      <c r="D349" s="70" t="s">
        <v>1378</v>
      </c>
      <c r="E349" s="58" t="s">
        <v>54</v>
      </c>
      <c r="F349" s="50" t="s">
        <v>22</v>
      </c>
      <c r="G349" s="17">
        <v>44607</v>
      </c>
      <c r="H349" s="18" t="s">
        <v>1379</v>
      </c>
      <c r="I349" s="17">
        <v>44589</v>
      </c>
      <c r="J349" s="143">
        <v>6</v>
      </c>
      <c r="K349" s="60">
        <v>180</v>
      </c>
      <c r="L349" s="94">
        <v>44600</v>
      </c>
      <c r="M349" s="149">
        <v>44780</v>
      </c>
      <c r="N349" s="79">
        <v>16320000</v>
      </c>
      <c r="O349" s="22">
        <f t="shared" si="5"/>
        <v>2720000</v>
      </c>
      <c r="P349" s="132" t="s">
        <v>1350</v>
      </c>
      <c r="Q349" s="62" t="s">
        <v>123</v>
      </c>
      <c r="R349" s="65" t="s">
        <v>124</v>
      </c>
      <c r="S349" s="78">
        <v>360</v>
      </c>
      <c r="T349" s="81">
        <v>16320000</v>
      </c>
    </row>
    <row r="350" spans="1:20" s="3" customFormat="1" ht="15" customHeight="1" x14ac:dyDescent="0.25">
      <c r="A350" s="112" t="s">
        <v>1380</v>
      </c>
      <c r="B350" s="24" t="s">
        <v>1381</v>
      </c>
      <c r="C350" s="24">
        <v>1</v>
      </c>
      <c r="D350" s="24" t="s">
        <v>1382</v>
      </c>
      <c r="E350" s="65" t="s">
        <v>67</v>
      </c>
      <c r="F350" s="13" t="s">
        <v>22</v>
      </c>
      <c r="G350" s="17">
        <v>44599</v>
      </c>
      <c r="H350" s="18" t="s">
        <v>1383</v>
      </c>
      <c r="I350" s="17">
        <v>44589</v>
      </c>
      <c r="J350" s="143">
        <v>8</v>
      </c>
      <c r="K350" s="60">
        <v>240</v>
      </c>
      <c r="L350" s="137">
        <v>44596</v>
      </c>
      <c r="M350" s="94">
        <v>44837</v>
      </c>
      <c r="N350" s="79">
        <v>36112000</v>
      </c>
      <c r="O350" s="22">
        <f t="shared" si="5"/>
        <v>4514000</v>
      </c>
      <c r="P350" s="24" t="s">
        <v>573</v>
      </c>
      <c r="Q350" s="148" t="s">
        <v>610</v>
      </c>
      <c r="R350" s="65" t="s">
        <v>571</v>
      </c>
      <c r="S350" s="78">
        <v>395</v>
      </c>
      <c r="T350" s="81">
        <v>36112000</v>
      </c>
    </row>
    <row r="351" spans="1:20" s="3" customFormat="1" ht="15" customHeight="1" x14ac:dyDescent="0.25">
      <c r="A351" s="124" t="s">
        <v>1384</v>
      </c>
      <c r="B351" s="132" t="s">
        <v>1319</v>
      </c>
      <c r="C351" s="132">
        <v>2</v>
      </c>
      <c r="D351" s="133" t="s">
        <v>1385</v>
      </c>
      <c r="E351" s="86" t="s">
        <v>54</v>
      </c>
      <c r="F351" s="50" t="s">
        <v>22</v>
      </c>
      <c r="G351" s="17">
        <v>44594</v>
      </c>
      <c r="H351" s="18" t="s">
        <v>1386</v>
      </c>
      <c r="I351" s="17">
        <v>44589</v>
      </c>
      <c r="J351" s="143">
        <v>6</v>
      </c>
      <c r="K351" s="60">
        <v>180</v>
      </c>
      <c r="L351" s="94">
        <v>44597</v>
      </c>
      <c r="M351" s="149">
        <v>44777</v>
      </c>
      <c r="N351" s="79">
        <v>14400000</v>
      </c>
      <c r="O351" s="22">
        <f t="shared" si="5"/>
        <v>2400000</v>
      </c>
      <c r="P351" s="42" t="s">
        <v>267</v>
      </c>
      <c r="Q351" s="62" t="s">
        <v>211</v>
      </c>
      <c r="R351" s="65" t="s">
        <v>212</v>
      </c>
      <c r="S351" s="78">
        <v>376</v>
      </c>
      <c r="T351" s="81">
        <v>14400000</v>
      </c>
    </row>
    <row r="352" spans="1:20" s="3" customFormat="1" ht="15" customHeight="1" x14ac:dyDescent="0.25">
      <c r="A352" s="112" t="s">
        <v>1387</v>
      </c>
      <c r="B352" s="24" t="s">
        <v>955</v>
      </c>
      <c r="C352" s="24">
        <v>2</v>
      </c>
      <c r="D352" s="18" t="s">
        <v>1388</v>
      </c>
      <c r="E352" s="24" t="s">
        <v>128</v>
      </c>
      <c r="F352" s="13" t="s">
        <v>35</v>
      </c>
      <c r="G352" s="145">
        <v>44595</v>
      </c>
      <c r="H352" s="18" t="s">
        <v>1389</v>
      </c>
      <c r="I352" s="17">
        <v>44589</v>
      </c>
      <c r="J352" s="143">
        <v>6</v>
      </c>
      <c r="K352" s="60">
        <v>180</v>
      </c>
      <c r="L352" s="137">
        <v>44596</v>
      </c>
      <c r="M352" s="94">
        <v>44837</v>
      </c>
      <c r="N352" s="79">
        <v>33000000</v>
      </c>
      <c r="O352" s="22">
        <f t="shared" si="5"/>
        <v>5500000</v>
      </c>
      <c r="P352" s="24" t="s">
        <v>298</v>
      </c>
      <c r="Q352" s="148" t="s">
        <v>299</v>
      </c>
      <c r="R352" s="63" t="s">
        <v>300</v>
      </c>
      <c r="S352" s="78">
        <v>375</v>
      </c>
      <c r="T352" s="81">
        <v>33000000</v>
      </c>
    </row>
    <row r="353" spans="1:20" s="3" customFormat="1" ht="15" customHeight="1" x14ac:dyDescent="0.25">
      <c r="A353" s="116" t="s">
        <v>1390</v>
      </c>
      <c r="B353" s="96" t="s">
        <v>1391</v>
      </c>
      <c r="C353" s="96">
        <v>1</v>
      </c>
      <c r="D353" s="52" t="s">
        <v>1392</v>
      </c>
      <c r="E353" s="58" t="s">
        <v>114</v>
      </c>
      <c r="F353" s="64" t="s">
        <v>22</v>
      </c>
      <c r="G353" s="17">
        <v>44595</v>
      </c>
      <c r="H353" s="18" t="s">
        <v>1393</v>
      </c>
      <c r="I353" s="17">
        <v>44589</v>
      </c>
      <c r="J353" s="143">
        <v>6</v>
      </c>
      <c r="K353" s="60">
        <v>180</v>
      </c>
      <c r="L353" s="94">
        <v>44596</v>
      </c>
      <c r="M353" s="135">
        <v>44776</v>
      </c>
      <c r="N353" s="79">
        <v>19800000</v>
      </c>
      <c r="O353" s="22">
        <f t="shared" si="5"/>
        <v>3300000</v>
      </c>
      <c r="P353" s="96" t="s">
        <v>251</v>
      </c>
      <c r="Q353" s="144" t="s">
        <v>252</v>
      </c>
      <c r="R353" s="65" t="s">
        <v>920</v>
      </c>
      <c r="S353" s="78">
        <v>394</v>
      </c>
      <c r="T353" s="81">
        <v>19800000</v>
      </c>
    </row>
    <row r="354" spans="1:20" s="3" customFormat="1" ht="15" customHeight="1" x14ac:dyDescent="0.25">
      <c r="A354" s="112" t="s">
        <v>1394</v>
      </c>
      <c r="B354" s="24" t="s">
        <v>590</v>
      </c>
      <c r="C354" s="24">
        <v>6</v>
      </c>
      <c r="D354" s="18" t="s">
        <v>1395</v>
      </c>
      <c r="E354" s="65" t="s">
        <v>54</v>
      </c>
      <c r="F354" s="16" t="s">
        <v>22</v>
      </c>
      <c r="G354" s="17">
        <v>44595</v>
      </c>
      <c r="H354" s="18" t="s">
        <v>1396</v>
      </c>
      <c r="I354" s="17">
        <v>44589</v>
      </c>
      <c r="J354" s="143">
        <v>6</v>
      </c>
      <c r="K354" s="60">
        <v>180</v>
      </c>
      <c r="L354" s="94">
        <v>44599</v>
      </c>
      <c r="M354" s="94">
        <v>44779</v>
      </c>
      <c r="N354" s="79">
        <v>15000000</v>
      </c>
      <c r="O354" s="22">
        <f t="shared" si="5"/>
        <v>2500000</v>
      </c>
      <c r="P354" s="24" t="s">
        <v>450</v>
      </c>
      <c r="Q354" s="144" t="s">
        <v>252</v>
      </c>
      <c r="R354" s="65" t="s">
        <v>253</v>
      </c>
      <c r="S354" s="78">
        <v>387</v>
      </c>
      <c r="T354" s="81">
        <v>15000000</v>
      </c>
    </row>
    <row r="355" spans="1:20" s="3" customFormat="1" ht="15" customHeight="1" x14ac:dyDescent="0.25">
      <c r="A355" s="114" t="s">
        <v>1397</v>
      </c>
      <c r="B355" s="92" t="s">
        <v>501</v>
      </c>
      <c r="C355" s="92">
        <v>14</v>
      </c>
      <c r="D355" s="70" t="s">
        <v>1398</v>
      </c>
      <c r="E355" s="86" t="s">
        <v>54</v>
      </c>
      <c r="F355" s="16" t="s">
        <v>22</v>
      </c>
      <c r="G355" s="85">
        <v>44595</v>
      </c>
      <c r="H355" s="70" t="s">
        <v>1399</v>
      </c>
      <c r="I355" s="85">
        <v>44589</v>
      </c>
      <c r="J355" s="150">
        <v>6</v>
      </c>
      <c r="K355" s="71">
        <v>180</v>
      </c>
      <c r="L355" s="136">
        <v>44595</v>
      </c>
      <c r="M355" s="136">
        <v>44775</v>
      </c>
      <c r="N355" s="151">
        <v>33000000</v>
      </c>
      <c r="O355" s="22">
        <f t="shared" si="5"/>
        <v>5500000</v>
      </c>
      <c r="P355" s="92" t="s">
        <v>37</v>
      </c>
      <c r="Q355" s="152" t="s">
        <v>38</v>
      </c>
      <c r="R355" s="86" t="s">
        <v>39</v>
      </c>
      <c r="S355" s="153">
        <v>391</v>
      </c>
      <c r="T355" s="154">
        <v>33000000</v>
      </c>
    </row>
    <row r="356" spans="1:20" s="3" customFormat="1" ht="15" customHeight="1" x14ac:dyDescent="0.25">
      <c r="A356" s="114" t="s">
        <v>1400</v>
      </c>
      <c r="B356" s="92" t="s">
        <v>501</v>
      </c>
      <c r="C356" s="92">
        <v>14</v>
      </c>
      <c r="D356" s="70" t="s">
        <v>1401</v>
      </c>
      <c r="E356" s="24" t="s">
        <v>54</v>
      </c>
      <c r="F356" s="68" t="s">
        <v>22</v>
      </c>
      <c r="G356" s="17">
        <v>44595</v>
      </c>
      <c r="H356" s="18" t="s">
        <v>1402</v>
      </c>
      <c r="I356" s="17">
        <v>44589</v>
      </c>
      <c r="J356" s="78">
        <v>6</v>
      </c>
      <c r="K356" s="19">
        <v>180</v>
      </c>
      <c r="L356" s="94">
        <v>44596</v>
      </c>
      <c r="M356" s="136">
        <v>44776</v>
      </c>
      <c r="N356" s="79">
        <v>33000000</v>
      </c>
      <c r="O356" s="22">
        <f t="shared" si="5"/>
        <v>5500000</v>
      </c>
      <c r="P356" s="92" t="s">
        <v>37</v>
      </c>
      <c r="Q356" s="80" t="s">
        <v>38</v>
      </c>
      <c r="R356" s="24" t="s">
        <v>39</v>
      </c>
      <c r="S356" s="78">
        <v>445</v>
      </c>
      <c r="T356" s="81">
        <v>33000000</v>
      </c>
    </row>
    <row r="357" spans="1:20" s="3" customFormat="1" ht="15" customHeight="1" x14ac:dyDescent="0.25">
      <c r="A357" s="112" t="s">
        <v>1403</v>
      </c>
      <c r="B357" s="13" t="s">
        <v>230</v>
      </c>
      <c r="C357" s="13">
        <v>3</v>
      </c>
      <c r="D357" s="24" t="s">
        <v>1404</v>
      </c>
      <c r="E357" s="155" t="s">
        <v>195</v>
      </c>
      <c r="F357" s="29" t="s">
        <v>22</v>
      </c>
      <c r="G357" s="157">
        <v>44595</v>
      </c>
      <c r="H357" s="133" t="s">
        <v>1405</v>
      </c>
      <c r="I357" s="157">
        <v>44589</v>
      </c>
      <c r="J357" s="158">
        <v>8</v>
      </c>
      <c r="K357" s="159">
        <v>240</v>
      </c>
      <c r="L357" s="160">
        <v>44600</v>
      </c>
      <c r="M357" s="94">
        <v>44841</v>
      </c>
      <c r="N357" s="161">
        <v>29664000</v>
      </c>
      <c r="O357" s="22">
        <f t="shared" si="5"/>
        <v>3708000</v>
      </c>
      <c r="P357" s="13" t="s">
        <v>130</v>
      </c>
      <c r="Q357" s="162" t="s">
        <v>131</v>
      </c>
      <c r="R357" s="163" t="s">
        <v>132</v>
      </c>
      <c r="S357" s="164">
        <v>446</v>
      </c>
      <c r="T357" s="165">
        <v>29664000</v>
      </c>
    </row>
    <row r="358" spans="1:20" s="3" customFormat="1" ht="15" customHeight="1" x14ac:dyDescent="0.25">
      <c r="A358" s="116" t="s">
        <v>1406</v>
      </c>
      <c r="B358" s="96" t="s">
        <v>501</v>
      </c>
      <c r="C358" s="96">
        <v>14</v>
      </c>
      <c r="D358" s="52" t="s">
        <v>1407</v>
      </c>
      <c r="E358" s="27" t="s">
        <v>195</v>
      </c>
      <c r="F358" s="13" t="s">
        <v>35</v>
      </c>
      <c r="G358" s="145">
        <v>44600</v>
      </c>
      <c r="H358" s="18" t="s">
        <v>1408</v>
      </c>
      <c r="I358" s="17">
        <v>44589</v>
      </c>
      <c r="J358" s="78">
        <v>8</v>
      </c>
      <c r="K358" s="19">
        <v>240</v>
      </c>
      <c r="L358" s="94">
        <v>44616</v>
      </c>
      <c r="M358" s="135">
        <v>44857</v>
      </c>
      <c r="N358" s="21">
        <v>44000000</v>
      </c>
      <c r="O358" s="22">
        <f t="shared" si="5"/>
        <v>5500000</v>
      </c>
      <c r="P358" s="64" t="s">
        <v>37</v>
      </c>
      <c r="Q358" s="23" t="s">
        <v>38</v>
      </c>
      <c r="R358" s="166" t="s">
        <v>39</v>
      </c>
      <c r="S358" s="78">
        <v>671</v>
      </c>
      <c r="T358" s="81">
        <v>44000000</v>
      </c>
    </row>
    <row r="359" spans="1:20" s="3" customFormat="1" ht="15" customHeight="1" x14ac:dyDescent="0.25">
      <c r="A359" s="124" t="s">
        <v>1409</v>
      </c>
      <c r="B359" s="42" t="s">
        <v>1097</v>
      </c>
      <c r="C359" s="33">
        <v>11</v>
      </c>
      <c r="D359" s="133" t="s">
        <v>1410</v>
      </c>
      <c r="E359" s="167" t="s">
        <v>195</v>
      </c>
      <c r="F359" s="64" t="s">
        <v>22</v>
      </c>
      <c r="G359" s="51">
        <v>44595</v>
      </c>
      <c r="H359" s="52" t="s">
        <v>1411</v>
      </c>
      <c r="I359" s="51">
        <v>44589</v>
      </c>
      <c r="J359" s="158">
        <v>6</v>
      </c>
      <c r="K359" s="53">
        <v>180</v>
      </c>
      <c r="L359" s="54">
        <v>44600</v>
      </c>
      <c r="M359" s="54">
        <v>44780</v>
      </c>
      <c r="N359" s="168">
        <v>27948000</v>
      </c>
      <c r="O359" s="22">
        <f t="shared" si="5"/>
        <v>4658000</v>
      </c>
      <c r="P359" s="33" t="s">
        <v>171</v>
      </c>
      <c r="Q359" s="57" t="s">
        <v>177</v>
      </c>
      <c r="R359" s="65" t="s">
        <v>178</v>
      </c>
      <c r="S359" s="169">
        <v>447</v>
      </c>
      <c r="T359" s="170">
        <v>27948000</v>
      </c>
    </row>
    <row r="360" spans="1:20" s="3" customFormat="1" ht="15" customHeight="1" x14ac:dyDescent="0.25">
      <c r="A360" s="114" t="s">
        <v>1412</v>
      </c>
      <c r="B360" s="29" t="s">
        <v>403</v>
      </c>
      <c r="C360" s="86">
        <v>12</v>
      </c>
      <c r="D360" s="70" t="s">
        <v>1413</v>
      </c>
      <c r="E360" s="172" t="s">
        <v>195</v>
      </c>
      <c r="F360" s="68" t="s">
        <v>22</v>
      </c>
      <c r="G360" s="17">
        <v>44595</v>
      </c>
      <c r="H360" s="18" t="s">
        <v>1414</v>
      </c>
      <c r="I360" s="98">
        <v>44589</v>
      </c>
      <c r="J360" s="78">
        <v>6</v>
      </c>
      <c r="K360" s="60">
        <v>180</v>
      </c>
      <c r="L360" s="173">
        <v>44600</v>
      </c>
      <c r="M360" s="136">
        <v>44782</v>
      </c>
      <c r="N360" s="79">
        <v>14400000</v>
      </c>
      <c r="O360" s="22">
        <f t="shared" si="5"/>
        <v>2400000</v>
      </c>
      <c r="P360" s="29" t="s">
        <v>161</v>
      </c>
      <c r="Q360" s="62" t="s">
        <v>162</v>
      </c>
      <c r="R360" s="65" t="s">
        <v>163</v>
      </c>
      <c r="S360" s="78">
        <v>450</v>
      </c>
      <c r="T360" s="81">
        <v>14400000</v>
      </c>
    </row>
    <row r="361" spans="1:20" s="3" customFormat="1" ht="15" customHeight="1" x14ac:dyDescent="0.25">
      <c r="A361" s="112" t="s">
        <v>1415</v>
      </c>
      <c r="B361" s="24" t="s">
        <v>590</v>
      </c>
      <c r="C361" s="24">
        <v>6</v>
      </c>
      <c r="D361" s="18" t="s">
        <v>1416</v>
      </c>
      <c r="E361" s="27" t="s">
        <v>195</v>
      </c>
      <c r="F361" s="13" t="s">
        <v>35</v>
      </c>
      <c r="G361" s="145">
        <v>44595</v>
      </c>
      <c r="H361" s="18" t="s">
        <v>1417</v>
      </c>
      <c r="I361" s="98">
        <v>44589</v>
      </c>
      <c r="J361" s="78">
        <v>8</v>
      </c>
      <c r="K361" s="60">
        <v>240</v>
      </c>
      <c r="L361" s="137">
        <v>44599</v>
      </c>
      <c r="M361" s="94">
        <v>44840</v>
      </c>
      <c r="N361" s="79">
        <v>20000000</v>
      </c>
      <c r="O361" s="22">
        <f t="shared" si="5"/>
        <v>2500000</v>
      </c>
      <c r="P361" s="24" t="s">
        <v>450</v>
      </c>
      <c r="Q361" s="175" t="s">
        <v>252</v>
      </c>
      <c r="R361" s="63" t="s">
        <v>253</v>
      </c>
      <c r="S361" s="78">
        <v>448</v>
      </c>
      <c r="T361" s="81">
        <v>20000000</v>
      </c>
    </row>
    <row r="362" spans="1:20" s="3" customFormat="1" ht="15" customHeight="1" x14ac:dyDescent="0.25">
      <c r="A362" s="116" t="s">
        <v>1418</v>
      </c>
      <c r="B362" s="96" t="s">
        <v>1359</v>
      </c>
      <c r="C362" s="58">
        <v>2</v>
      </c>
      <c r="D362" s="52" t="s">
        <v>275</v>
      </c>
      <c r="E362" s="176" t="s">
        <v>195</v>
      </c>
      <c r="F362" s="64" t="s">
        <v>22</v>
      </c>
      <c r="G362" s="17">
        <v>44595</v>
      </c>
      <c r="H362" s="18" t="s">
        <v>1419</v>
      </c>
      <c r="I362" s="98">
        <v>44589</v>
      </c>
      <c r="J362" s="143">
        <v>6</v>
      </c>
      <c r="K362" s="60">
        <v>180</v>
      </c>
      <c r="L362" s="94">
        <v>44623</v>
      </c>
      <c r="M362" s="135">
        <v>44806</v>
      </c>
      <c r="N362" s="21">
        <v>23400000</v>
      </c>
      <c r="O362" s="22">
        <f t="shared" si="5"/>
        <v>3900000</v>
      </c>
      <c r="P362" s="96" t="s">
        <v>122</v>
      </c>
      <c r="Q362" s="62" t="s">
        <v>123</v>
      </c>
      <c r="R362" s="65" t="s">
        <v>124</v>
      </c>
      <c r="S362" s="78">
        <v>724</v>
      </c>
      <c r="T362" s="81">
        <v>23400000</v>
      </c>
    </row>
    <row r="363" spans="1:20" s="3" customFormat="1" ht="15" customHeight="1" x14ac:dyDescent="0.25">
      <c r="A363" s="116" t="s">
        <v>1420</v>
      </c>
      <c r="B363" s="96" t="s">
        <v>1421</v>
      </c>
      <c r="C363" s="24">
        <v>1</v>
      </c>
      <c r="D363" s="52" t="s">
        <v>1422</v>
      </c>
      <c r="E363" s="105" t="s">
        <v>114</v>
      </c>
      <c r="F363" s="68" t="s">
        <v>22</v>
      </c>
      <c r="G363" s="17">
        <v>44645</v>
      </c>
      <c r="H363" s="18" t="s">
        <v>1423</v>
      </c>
      <c r="I363" s="98">
        <v>44645</v>
      </c>
      <c r="J363" s="143" t="s">
        <v>1424</v>
      </c>
      <c r="K363" s="60">
        <v>8</v>
      </c>
      <c r="L363" s="20">
        <v>44645</v>
      </c>
      <c r="M363" s="20">
        <v>44651</v>
      </c>
      <c r="N363" s="21">
        <v>21375000</v>
      </c>
      <c r="O363" s="22" t="e">
        <f t="shared" si="5"/>
        <v>#VALUE!</v>
      </c>
      <c r="P363" s="13" t="s">
        <v>399</v>
      </c>
      <c r="Q363" s="144" t="s">
        <v>1425</v>
      </c>
      <c r="R363" s="65" t="s">
        <v>401</v>
      </c>
      <c r="S363" s="78">
        <v>848</v>
      </c>
      <c r="T363" s="81">
        <v>21375000</v>
      </c>
    </row>
    <row r="364" spans="1:20" s="3" customFormat="1" ht="15" customHeight="1" x14ac:dyDescent="0.25">
      <c r="A364" s="112" t="s">
        <v>1426</v>
      </c>
      <c r="B364" s="24" t="s">
        <v>1427</v>
      </c>
      <c r="C364" s="24">
        <v>1</v>
      </c>
      <c r="D364" s="18" t="s">
        <v>1428</v>
      </c>
      <c r="E364" s="13" t="s">
        <v>78</v>
      </c>
      <c r="F364" s="13" t="s">
        <v>35</v>
      </c>
      <c r="G364" s="145">
        <v>44652</v>
      </c>
      <c r="H364" s="18" t="s">
        <v>1429</v>
      </c>
      <c r="I364" s="98">
        <v>44652</v>
      </c>
      <c r="J364" s="143">
        <v>12</v>
      </c>
      <c r="K364" s="60">
        <v>360</v>
      </c>
      <c r="L364" s="20">
        <v>44657</v>
      </c>
      <c r="M364" s="20">
        <v>45021</v>
      </c>
      <c r="N364" s="21">
        <v>13925090</v>
      </c>
      <c r="O364" s="22">
        <f t="shared" si="5"/>
        <v>1160424.1666666667</v>
      </c>
      <c r="P364" s="24" t="s">
        <v>122</v>
      </c>
      <c r="Q364" s="62" t="s">
        <v>1430</v>
      </c>
      <c r="R364" s="63" t="s">
        <v>124</v>
      </c>
      <c r="S364" s="78">
        <v>857</v>
      </c>
      <c r="T364" s="81">
        <v>13925090</v>
      </c>
    </row>
    <row r="365" spans="1:20" s="3" customFormat="1" ht="15" customHeight="1" x14ac:dyDescent="0.25">
      <c r="A365" s="112" t="s">
        <v>1431</v>
      </c>
      <c r="B365" s="24" t="s">
        <v>1432</v>
      </c>
      <c r="C365" s="24">
        <v>1</v>
      </c>
      <c r="D365" s="18" t="s">
        <v>1433</v>
      </c>
      <c r="E365" s="13" t="s">
        <v>21</v>
      </c>
      <c r="F365" s="13" t="s">
        <v>35</v>
      </c>
      <c r="G365" s="145">
        <v>44656</v>
      </c>
      <c r="H365" s="18" t="s">
        <v>1434</v>
      </c>
      <c r="I365" s="98">
        <v>44656</v>
      </c>
      <c r="J365" s="143">
        <v>12</v>
      </c>
      <c r="K365" s="71">
        <v>360</v>
      </c>
      <c r="L365" s="20">
        <v>44657</v>
      </c>
      <c r="M365" s="20">
        <v>45021</v>
      </c>
      <c r="N365" s="21">
        <v>0</v>
      </c>
      <c r="O365" s="22">
        <f t="shared" si="5"/>
        <v>0</v>
      </c>
      <c r="P365" s="13" t="s">
        <v>267</v>
      </c>
      <c r="Q365" s="62" t="s">
        <v>1435</v>
      </c>
      <c r="R365" s="63" t="s">
        <v>1159</v>
      </c>
      <c r="S365" s="19" t="s">
        <v>27</v>
      </c>
      <c r="T365" s="13" t="s">
        <v>27</v>
      </c>
    </row>
    <row r="366" spans="1:20" s="3" customFormat="1" ht="15" customHeight="1" x14ac:dyDescent="0.25">
      <c r="A366" s="112" t="s">
        <v>1436</v>
      </c>
      <c r="B366" s="24" t="s">
        <v>1437</v>
      </c>
      <c r="C366" s="24">
        <v>1</v>
      </c>
      <c r="D366" s="18" t="s">
        <v>1438</v>
      </c>
      <c r="E366" s="13" t="s">
        <v>1439</v>
      </c>
      <c r="F366" s="13" t="s">
        <v>35</v>
      </c>
      <c r="G366" s="145">
        <v>44657</v>
      </c>
      <c r="H366" s="18" t="s">
        <v>1440</v>
      </c>
      <c r="I366" s="98">
        <v>44657</v>
      </c>
      <c r="J366" s="143">
        <v>8</v>
      </c>
      <c r="K366" s="60">
        <v>240</v>
      </c>
      <c r="L366" s="20">
        <v>44668</v>
      </c>
      <c r="M366" s="20">
        <v>44911</v>
      </c>
      <c r="N366" s="21">
        <v>675249168</v>
      </c>
      <c r="O366" s="22">
        <f t="shared" si="5"/>
        <v>84406146</v>
      </c>
      <c r="P366" s="13" t="s">
        <v>262</v>
      </c>
      <c r="Q366" s="144" t="s">
        <v>1441</v>
      </c>
      <c r="R366" s="14" t="s">
        <v>260</v>
      </c>
      <c r="S366" s="19">
        <v>884</v>
      </c>
      <c r="T366" s="81">
        <v>675249168</v>
      </c>
    </row>
    <row r="367" spans="1:20" s="3" customFormat="1" ht="15" customHeight="1" x14ac:dyDescent="0.25">
      <c r="A367" s="112" t="s">
        <v>1442</v>
      </c>
      <c r="B367" s="24" t="s">
        <v>1443</v>
      </c>
      <c r="C367" s="24">
        <v>1</v>
      </c>
      <c r="D367" s="18" t="s">
        <v>1444</v>
      </c>
      <c r="E367" s="50" t="s">
        <v>78</v>
      </c>
      <c r="F367" s="50" t="s">
        <v>22</v>
      </c>
      <c r="G367" s="17">
        <v>44672</v>
      </c>
      <c r="H367" s="18" t="s">
        <v>1445</v>
      </c>
      <c r="I367" s="98">
        <v>44672</v>
      </c>
      <c r="J367" s="143">
        <v>3</v>
      </c>
      <c r="K367" s="60">
        <f>+J367*30</f>
        <v>90</v>
      </c>
      <c r="L367" s="20">
        <v>44673</v>
      </c>
      <c r="M367" s="20">
        <v>44763</v>
      </c>
      <c r="N367" s="21">
        <v>33709650</v>
      </c>
      <c r="O367" s="22">
        <f t="shared" si="5"/>
        <v>11236550</v>
      </c>
      <c r="P367" s="177" t="s">
        <v>298</v>
      </c>
      <c r="Q367" s="178" t="s">
        <v>1446</v>
      </c>
      <c r="R367" s="13" t="s">
        <v>440</v>
      </c>
      <c r="S367" s="19">
        <v>914</v>
      </c>
      <c r="T367" s="81">
        <v>33709650</v>
      </c>
    </row>
    <row r="368" spans="1:20" s="3" customFormat="1" ht="15" customHeight="1" x14ac:dyDescent="0.25">
      <c r="A368" s="112" t="s">
        <v>1447</v>
      </c>
      <c r="B368" s="24" t="s">
        <v>1448</v>
      </c>
      <c r="C368" s="24">
        <v>1</v>
      </c>
      <c r="D368" s="18" t="s">
        <v>1449</v>
      </c>
      <c r="E368" s="13" t="s">
        <v>21</v>
      </c>
      <c r="F368" s="13" t="s">
        <v>35</v>
      </c>
      <c r="G368" s="145">
        <v>44673</v>
      </c>
      <c r="H368" s="147" t="s">
        <v>1450</v>
      </c>
      <c r="I368" s="98">
        <v>44673</v>
      </c>
      <c r="J368" s="143">
        <f>+K368/30</f>
        <v>9.8000000000000007</v>
      </c>
      <c r="K368" s="60">
        <v>294</v>
      </c>
      <c r="L368" s="20">
        <v>44673</v>
      </c>
      <c r="M368" s="20">
        <v>44967</v>
      </c>
      <c r="N368" s="21">
        <v>121802577</v>
      </c>
      <c r="O368" s="22">
        <f t="shared" si="5"/>
        <v>12428834.387755102</v>
      </c>
      <c r="P368" s="13" t="s">
        <v>267</v>
      </c>
      <c r="Q368" s="62" t="s">
        <v>1435</v>
      </c>
      <c r="R368" s="179" t="s">
        <v>1159</v>
      </c>
      <c r="S368" s="19">
        <v>920</v>
      </c>
      <c r="T368" s="81">
        <v>121802577</v>
      </c>
    </row>
    <row r="369" spans="1:20" s="3" customFormat="1" ht="15" customHeight="1" x14ac:dyDescent="0.25">
      <c r="A369" s="112" t="s">
        <v>1451</v>
      </c>
      <c r="B369" s="24" t="s">
        <v>1452</v>
      </c>
      <c r="C369" s="24">
        <v>1</v>
      </c>
      <c r="D369" s="18" t="s">
        <v>1453</v>
      </c>
      <c r="E369" s="13" t="s">
        <v>202</v>
      </c>
      <c r="F369" s="13" t="s">
        <v>35</v>
      </c>
      <c r="G369" s="145">
        <v>44713</v>
      </c>
      <c r="H369" s="18" t="s">
        <v>1454</v>
      </c>
      <c r="I369" s="98">
        <v>44713</v>
      </c>
      <c r="J369" s="143">
        <v>14</v>
      </c>
      <c r="K369" s="60">
        <f>J369*30</f>
        <v>420</v>
      </c>
      <c r="L369" s="20">
        <v>44735</v>
      </c>
      <c r="M369" s="20">
        <v>45160</v>
      </c>
      <c r="N369" s="21">
        <v>1415771295</v>
      </c>
      <c r="O369" s="22">
        <f t="shared" si="5"/>
        <v>101126521.07142857</v>
      </c>
      <c r="P369" s="177" t="s">
        <v>122</v>
      </c>
      <c r="Q369" s="144" t="s">
        <v>1455</v>
      </c>
      <c r="R369" s="63" t="s">
        <v>553</v>
      </c>
      <c r="S369" s="78">
        <v>1161</v>
      </c>
      <c r="T369" s="21">
        <v>1415771295</v>
      </c>
    </row>
    <row r="370" spans="1:20" s="3" customFormat="1" ht="15" customHeight="1" x14ac:dyDescent="0.25">
      <c r="A370" s="112" t="s">
        <v>1456</v>
      </c>
      <c r="B370" s="24" t="s">
        <v>1457</v>
      </c>
      <c r="C370" s="24">
        <v>1</v>
      </c>
      <c r="D370" s="18" t="s">
        <v>1458</v>
      </c>
      <c r="E370" s="13" t="s">
        <v>202</v>
      </c>
      <c r="F370" s="13" t="s">
        <v>35</v>
      </c>
      <c r="G370" s="145">
        <v>44712</v>
      </c>
      <c r="H370" s="18" t="s">
        <v>1459</v>
      </c>
      <c r="I370" s="98">
        <v>44712</v>
      </c>
      <c r="J370" s="143">
        <v>14</v>
      </c>
      <c r="K370" s="60">
        <f>J370*30</f>
        <v>420</v>
      </c>
      <c r="L370" s="20">
        <v>44735</v>
      </c>
      <c r="M370" s="20">
        <v>45160</v>
      </c>
      <c r="N370" s="21">
        <v>14900820381</v>
      </c>
      <c r="O370" s="22">
        <f t="shared" si="5"/>
        <v>1064344312.9285715</v>
      </c>
      <c r="P370" s="177" t="s">
        <v>122</v>
      </c>
      <c r="Q370" s="180" t="s">
        <v>1451</v>
      </c>
      <c r="R370" s="63" t="s">
        <v>1453</v>
      </c>
      <c r="S370" s="19">
        <v>1159</v>
      </c>
      <c r="T370" s="21">
        <v>14900820381</v>
      </c>
    </row>
    <row r="371" spans="1:20" s="3" customFormat="1" ht="15" customHeight="1" x14ac:dyDescent="0.25">
      <c r="A371" s="112" t="s">
        <v>1460</v>
      </c>
      <c r="B371" s="24" t="s">
        <v>1461</v>
      </c>
      <c r="C371" s="24">
        <v>1</v>
      </c>
      <c r="D371" s="24" t="s">
        <v>509</v>
      </c>
      <c r="E371" s="13" t="s">
        <v>1462</v>
      </c>
      <c r="F371" s="13" t="s">
        <v>35</v>
      </c>
      <c r="G371" s="145">
        <v>44733</v>
      </c>
      <c r="H371" s="18" t="s">
        <v>1463</v>
      </c>
      <c r="I371" s="98">
        <v>44733</v>
      </c>
      <c r="J371" s="143">
        <v>12</v>
      </c>
      <c r="K371" s="60">
        <f>J371*30</f>
        <v>360</v>
      </c>
      <c r="L371" s="20">
        <v>44734</v>
      </c>
      <c r="M371" s="20">
        <v>45098</v>
      </c>
      <c r="N371" s="21">
        <v>17293080</v>
      </c>
      <c r="O371" s="22">
        <f t="shared" si="5"/>
        <v>1441090</v>
      </c>
      <c r="P371" s="24" t="s">
        <v>62</v>
      </c>
      <c r="Q371" s="62" t="s">
        <v>512</v>
      </c>
      <c r="R371" s="63" t="s">
        <v>60</v>
      </c>
      <c r="S371" s="19">
        <v>1180</v>
      </c>
      <c r="T371" s="174">
        <v>17293080</v>
      </c>
    </row>
    <row r="372" spans="1:20" s="3" customFormat="1" ht="15" customHeight="1" x14ac:dyDescent="0.25">
      <c r="A372" s="112" t="s">
        <v>1464</v>
      </c>
      <c r="B372" s="24" t="s">
        <v>1465</v>
      </c>
      <c r="C372" s="24">
        <v>1</v>
      </c>
      <c r="D372" s="18" t="s">
        <v>1466</v>
      </c>
      <c r="E372" s="27" t="s">
        <v>152</v>
      </c>
      <c r="F372" s="13" t="s">
        <v>35</v>
      </c>
      <c r="G372" s="145">
        <v>44735</v>
      </c>
      <c r="H372" s="18" t="s">
        <v>1467</v>
      </c>
      <c r="I372" s="98">
        <v>44735</v>
      </c>
      <c r="J372" s="143">
        <v>5</v>
      </c>
      <c r="K372" s="60">
        <f>30*5</f>
        <v>150</v>
      </c>
      <c r="L372" s="20">
        <v>44736</v>
      </c>
      <c r="M372" s="20">
        <v>44888</v>
      </c>
      <c r="N372" s="21">
        <v>40000000</v>
      </c>
      <c r="O372" s="22">
        <f t="shared" si="5"/>
        <v>8000000</v>
      </c>
      <c r="P372" s="13" t="s">
        <v>267</v>
      </c>
      <c r="Q372" s="144" t="s">
        <v>1468</v>
      </c>
      <c r="R372" s="63" t="s">
        <v>260</v>
      </c>
      <c r="S372" s="19">
        <v>1184</v>
      </c>
      <c r="T372" s="81">
        <v>40000000</v>
      </c>
    </row>
    <row r="373" spans="1:20" s="3" customFormat="1" ht="15" customHeight="1" x14ac:dyDescent="0.25">
      <c r="A373" s="112" t="s">
        <v>1469</v>
      </c>
      <c r="B373" s="24" t="s">
        <v>1470</v>
      </c>
      <c r="C373" s="24">
        <v>1</v>
      </c>
      <c r="D373" s="18" t="s">
        <v>1471</v>
      </c>
      <c r="E373" s="13" t="s">
        <v>1439</v>
      </c>
      <c r="F373" s="13" t="s">
        <v>35</v>
      </c>
      <c r="G373" s="145">
        <v>44736</v>
      </c>
      <c r="H373" s="18" t="s">
        <v>1472</v>
      </c>
      <c r="I373" s="98">
        <v>44736</v>
      </c>
      <c r="J373" s="143">
        <v>9</v>
      </c>
      <c r="K373" s="60">
        <v>270</v>
      </c>
      <c r="L373" s="20">
        <v>44743</v>
      </c>
      <c r="M373" s="20">
        <v>45046</v>
      </c>
      <c r="N373" s="21">
        <v>208830784</v>
      </c>
      <c r="O373" s="22">
        <f t="shared" si="5"/>
        <v>23203420.444444444</v>
      </c>
      <c r="P373" s="24" t="s">
        <v>122</v>
      </c>
      <c r="Q373" s="144" t="s">
        <v>1473</v>
      </c>
      <c r="R373" s="63" t="s">
        <v>1474</v>
      </c>
      <c r="S373" s="19">
        <v>1187</v>
      </c>
      <c r="T373" s="81">
        <v>208830784</v>
      </c>
    </row>
    <row r="374" spans="1:20" s="3" customFormat="1" ht="15" customHeight="1" x14ac:dyDescent="0.25">
      <c r="A374" s="112" t="s">
        <v>1475</v>
      </c>
      <c r="B374" s="24" t="s">
        <v>1476</v>
      </c>
      <c r="C374" s="24">
        <v>1</v>
      </c>
      <c r="D374" s="18" t="s">
        <v>1477</v>
      </c>
      <c r="E374" s="181" t="s">
        <v>114</v>
      </c>
      <c r="F374" s="50" t="s">
        <v>22</v>
      </c>
      <c r="G374" s="17">
        <v>44736</v>
      </c>
      <c r="H374" s="18" t="s">
        <v>1478</v>
      </c>
      <c r="I374" s="98">
        <v>44736</v>
      </c>
      <c r="J374" s="143">
        <v>1</v>
      </c>
      <c r="K374" s="60">
        <v>4</v>
      </c>
      <c r="L374" s="20">
        <v>44735</v>
      </c>
      <c r="M374" s="20">
        <v>44740</v>
      </c>
      <c r="N374" s="21">
        <v>17943099</v>
      </c>
      <c r="O374" s="22">
        <f t="shared" si="5"/>
        <v>17943099</v>
      </c>
      <c r="P374" s="13" t="s">
        <v>399</v>
      </c>
      <c r="Q374" s="144" t="s">
        <v>1479</v>
      </c>
      <c r="R374" s="65" t="s">
        <v>401</v>
      </c>
      <c r="S374" s="19">
        <v>1186</v>
      </c>
      <c r="T374" s="81">
        <v>17943099</v>
      </c>
    </row>
    <row r="375" spans="1:20" s="3" customFormat="1" ht="15" customHeight="1" x14ac:dyDescent="0.25">
      <c r="A375" s="114" t="s">
        <v>1480</v>
      </c>
      <c r="B375" s="92" t="s">
        <v>1481</v>
      </c>
      <c r="C375" s="24">
        <v>1</v>
      </c>
      <c r="D375" s="18" t="s">
        <v>1482</v>
      </c>
      <c r="E375" s="16" t="s">
        <v>1439</v>
      </c>
      <c r="F375" s="13" t="s">
        <v>35</v>
      </c>
      <c r="G375" s="145">
        <v>44748</v>
      </c>
      <c r="H375" s="18" t="s">
        <v>1483</v>
      </c>
      <c r="I375" s="17">
        <v>44748</v>
      </c>
      <c r="J375" s="78">
        <v>9</v>
      </c>
      <c r="K375" s="60">
        <v>270</v>
      </c>
      <c r="L375" s="20">
        <v>44750</v>
      </c>
      <c r="M375" s="20">
        <v>45023</v>
      </c>
      <c r="N375" s="21">
        <v>1270087103</v>
      </c>
      <c r="O375" s="22">
        <f t="shared" si="5"/>
        <v>141120789.22222221</v>
      </c>
      <c r="P375" s="24" t="s">
        <v>122</v>
      </c>
      <c r="Q375" s="144" t="s">
        <v>1473</v>
      </c>
      <c r="R375" s="63" t="s">
        <v>1474</v>
      </c>
      <c r="S375" s="19" t="s">
        <v>1484</v>
      </c>
      <c r="T375" s="81" t="s">
        <v>1485</v>
      </c>
    </row>
    <row r="376" spans="1:20" s="3" customFormat="1" ht="15" customHeight="1" x14ac:dyDescent="0.25">
      <c r="A376" s="29" t="s">
        <v>1486</v>
      </c>
      <c r="B376" s="92" t="s">
        <v>1487</v>
      </c>
      <c r="C376" s="24">
        <v>1</v>
      </c>
      <c r="D376" s="18" t="s">
        <v>1488</v>
      </c>
      <c r="E376" s="16" t="s">
        <v>78</v>
      </c>
      <c r="F376" s="13" t="s">
        <v>35</v>
      </c>
      <c r="G376" s="145">
        <v>44750</v>
      </c>
      <c r="H376" s="18" t="s">
        <v>1489</v>
      </c>
      <c r="I376" s="17">
        <v>44750</v>
      </c>
      <c r="J376" s="78">
        <v>13.16</v>
      </c>
      <c r="K376" s="60">
        <v>395</v>
      </c>
      <c r="L376" s="20">
        <v>44761</v>
      </c>
      <c r="M376" s="20">
        <v>45169</v>
      </c>
      <c r="N376" s="21">
        <v>1817061036</v>
      </c>
      <c r="O376" s="22">
        <f t="shared" si="5"/>
        <v>138074546.80851063</v>
      </c>
      <c r="P376" s="24" t="s">
        <v>783</v>
      </c>
      <c r="Q376" s="144" t="s">
        <v>1490</v>
      </c>
      <c r="R376" s="63" t="s">
        <v>785</v>
      </c>
      <c r="S376" s="19" t="s">
        <v>1491</v>
      </c>
      <c r="T376" s="21">
        <v>1817061036</v>
      </c>
    </row>
    <row r="377" spans="1:20" s="3" customFormat="1" ht="15" customHeight="1" x14ac:dyDescent="0.25">
      <c r="A377" s="112" t="s">
        <v>1492</v>
      </c>
      <c r="B377" s="24" t="s">
        <v>1493</v>
      </c>
      <c r="C377" s="24">
        <v>1</v>
      </c>
      <c r="D377" s="18" t="s">
        <v>785</v>
      </c>
      <c r="E377" s="40" t="s">
        <v>152</v>
      </c>
      <c r="F377" s="13" t="s">
        <v>35</v>
      </c>
      <c r="G377" s="145">
        <v>44755</v>
      </c>
      <c r="H377" s="18" t="s">
        <v>1494</v>
      </c>
      <c r="I377" s="17">
        <v>44755</v>
      </c>
      <c r="J377" s="78">
        <v>5</v>
      </c>
      <c r="K377" s="60">
        <v>150</v>
      </c>
      <c r="L377" s="20">
        <v>44760</v>
      </c>
      <c r="M377" s="20">
        <v>44912</v>
      </c>
      <c r="N377" s="21">
        <v>32500000</v>
      </c>
      <c r="O377" s="22">
        <f t="shared" si="5"/>
        <v>6500000</v>
      </c>
      <c r="P377" s="24" t="s">
        <v>783</v>
      </c>
      <c r="Q377" s="23" t="s">
        <v>56</v>
      </c>
      <c r="R377" s="26" t="s">
        <v>57</v>
      </c>
      <c r="S377" s="19">
        <v>1226</v>
      </c>
      <c r="T377" s="81">
        <v>32500000</v>
      </c>
    </row>
    <row r="378" spans="1:20" s="3" customFormat="1" ht="15" customHeight="1" x14ac:dyDescent="0.25">
      <c r="A378" s="112" t="s">
        <v>1495</v>
      </c>
      <c r="B378" s="24" t="s">
        <v>1496</v>
      </c>
      <c r="C378" s="24">
        <v>1</v>
      </c>
      <c r="D378" s="18" t="s">
        <v>1497</v>
      </c>
      <c r="E378" s="40" t="s">
        <v>114</v>
      </c>
      <c r="F378" s="13" t="s">
        <v>35</v>
      </c>
      <c r="G378" s="145">
        <v>44763</v>
      </c>
      <c r="H378" s="18" t="s">
        <v>1498</v>
      </c>
      <c r="I378" s="98">
        <v>44763</v>
      </c>
      <c r="J378" s="78">
        <v>2</v>
      </c>
      <c r="K378" s="60">
        <f>30*2</f>
        <v>60</v>
      </c>
      <c r="L378" s="20">
        <v>44771</v>
      </c>
      <c r="M378" s="20">
        <v>44832</v>
      </c>
      <c r="N378" s="21">
        <v>13373756</v>
      </c>
      <c r="O378" s="22">
        <f t="shared" si="5"/>
        <v>6686878</v>
      </c>
      <c r="P378" s="13" t="s">
        <v>450</v>
      </c>
      <c r="Q378" s="182" t="s">
        <v>1499</v>
      </c>
      <c r="R378" s="183" t="s">
        <v>1500</v>
      </c>
      <c r="S378" s="19">
        <v>1244</v>
      </c>
      <c r="T378" s="81">
        <v>13373756</v>
      </c>
    </row>
    <row r="379" spans="1:20" ht="15" customHeight="1" x14ac:dyDescent="0.25">
      <c r="A379" s="13" t="s">
        <v>1501</v>
      </c>
      <c r="B379" s="24" t="s">
        <v>1502</v>
      </c>
      <c r="C379" s="13">
        <v>1</v>
      </c>
      <c r="D379" s="13" t="s">
        <v>30</v>
      </c>
      <c r="E379" s="40" t="s">
        <v>152</v>
      </c>
      <c r="F379" s="13" t="s">
        <v>35</v>
      </c>
      <c r="G379" s="145">
        <v>44764</v>
      </c>
      <c r="H379" s="18" t="s">
        <v>1503</v>
      </c>
      <c r="I379" s="17">
        <v>44764</v>
      </c>
      <c r="J379" s="60">
        <v>5</v>
      </c>
      <c r="K379" s="60">
        <v>150</v>
      </c>
      <c r="L379" s="20">
        <v>44768</v>
      </c>
      <c r="M379" s="20">
        <v>44920</v>
      </c>
      <c r="N379" s="21">
        <v>25875000</v>
      </c>
      <c r="O379" s="22">
        <f t="shared" si="5"/>
        <v>5175000</v>
      </c>
      <c r="P379" s="13" t="s">
        <v>24</v>
      </c>
      <c r="Q379" s="62" t="s">
        <v>1504</v>
      </c>
      <c r="R379" s="63" t="s">
        <v>26</v>
      </c>
      <c r="S379" s="19">
        <v>1233</v>
      </c>
      <c r="T379" s="25">
        <v>25875000</v>
      </c>
    </row>
    <row r="380" spans="1:20" ht="15" customHeight="1" x14ac:dyDescent="0.25">
      <c r="A380" s="112" t="s">
        <v>1505</v>
      </c>
      <c r="B380" s="24" t="s">
        <v>1506</v>
      </c>
      <c r="C380" s="13">
        <v>1</v>
      </c>
      <c r="D380" s="13" t="s">
        <v>1507</v>
      </c>
      <c r="E380" s="16" t="s">
        <v>202</v>
      </c>
      <c r="F380" s="13" t="s">
        <v>35</v>
      </c>
      <c r="G380" s="145">
        <v>44764</v>
      </c>
      <c r="H380" s="18" t="s">
        <v>1508</v>
      </c>
      <c r="I380" s="98">
        <v>44764</v>
      </c>
      <c r="J380" s="60">
        <f>+K380/30</f>
        <v>4.5</v>
      </c>
      <c r="K380" s="60">
        <v>135</v>
      </c>
      <c r="L380" s="20">
        <v>44776</v>
      </c>
      <c r="M380" s="20">
        <v>44912</v>
      </c>
      <c r="N380" s="21">
        <v>821487273</v>
      </c>
      <c r="O380" s="22">
        <f t="shared" si="5"/>
        <v>182552727.33333334</v>
      </c>
      <c r="P380" s="24" t="s">
        <v>122</v>
      </c>
      <c r="Q380" s="112" t="s">
        <v>1509</v>
      </c>
      <c r="R380" s="14" t="s">
        <v>1510</v>
      </c>
      <c r="S380" s="19">
        <v>1238</v>
      </c>
      <c r="T380" s="22">
        <v>821487273</v>
      </c>
    </row>
    <row r="381" spans="1:20" ht="15" customHeight="1" x14ac:dyDescent="0.25">
      <c r="A381" s="112" t="s">
        <v>1509</v>
      </c>
      <c r="B381" s="24" t="s">
        <v>1511</v>
      </c>
      <c r="C381" s="13">
        <v>1</v>
      </c>
      <c r="D381" s="13" t="s">
        <v>1510</v>
      </c>
      <c r="E381" s="16" t="s">
        <v>202</v>
      </c>
      <c r="F381" s="13" t="s">
        <v>35</v>
      </c>
      <c r="G381" s="145">
        <v>44764</v>
      </c>
      <c r="H381" s="18" t="s">
        <v>1512</v>
      </c>
      <c r="I381" s="98">
        <v>44764</v>
      </c>
      <c r="J381" s="60">
        <f>+K381/30</f>
        <v>4.5</v>
      </c>
      <c r="K381" s="60">
        <v>135</v>
      </c>
      <c r="L381" s="20">
        <v>44776</v>
      </c>
      <c r="M381" s="20">
        <v>44912</v>
      </c>
      <c r="N381" s="72">
        <v>82148721</v>
      </c>
      <c r="O381" s="22">
        <f t="shared" si="5"/>
        <v>18255271.333333332</v>
      </c>
      <c r="P381" s="13" t="s">
        <v>122</v>
      </c>
      <c r="Q381" s="62" t="s">
        <v>1513</v>
      </c>
      <c r="R381" s="63" t="s">
        <v>1514</v>
      </c>
      <c r="S381" s="19">
        <v>1236</v>
      </c>
      <c r="T381" s="25">
        <v>82148727</v>
      </c>
    </row>
    <row r="382" spans="1:20" ht="15" customHeight="1" x14ac:dyDescent="0.25">
      <c r="A382" s="13" t="s">
        <v>1515</v>
      </c>
      <c r="B382" s="24" t="s">
        <v>1516</v>
      </c>
      <c r="C382" s="13">
        <v>1</v>
      </c>
      <c r="D382" s="13" t="s">
        <v>1517</v>
      </c>
      <c r="E382" s="40" t="s">
        <v>152</v>
      </c>
      <c r="F382" s="13" t="s">
        <v>35</v>
      </c>
      <c r="G382" s="145">
        <v>44764</v>
      </c>
      <c r="H382" s="18" t="s">
        <v>1518</v>
      </c>
      <c r="I382" s="98">
        <v>44764</v>
      </c>
      <c r="J382" s="60">
        <f>+K382/30</f>
        <v>5.5</v>
      </c>
      <c r="K382" s="60">
        <v>165</v>
      </c>
      <c r="L382" s="20">
        <v>44768</v>
      </c>
      <c r="M382" s="20">
        <v>44936</v>
      </c>
      <c r="N382" s="72">
        <v>22000000</v>
      </c>
      <c r="O382" s="22">
        <f t="shared" si="5"/>
        <v>4000000</v>
      </c>
      <c r="P382" s="13" t="s">
        <v>432</v>
      </c>
      <c r="Q382" s="62" t="s">
        <v>1519</v>
      </c>
      <c r="R382" s="63" t="s">
        <v>1520</v>
      </c>
      <c r="S382" s="19">
        <v>1234</v>
      </c>
      <c r="T382" s="25">
        <v>22000000</v>
      </c>
    </row>
    <row r="383" spans="1:20" ht="15" customHeight="1" x14ac:dyDescent="0.25">
      <c r="A383" s="13" t="s">
        <v>1521</v>
      </c>
      <c r="B383" s="24" t="s">
        <v>1522</v>
      </c>
      <c r="C383" s="29">
        <v>1</v>
      </c>
      <c r="D383" s="29" t="s">
        <v>1523</v>
      </c>
      <c r="E383" s="40" t="s">
        <v>68</v>
      </c>
      <c r="F383" s="13" t="s">
        <v>35</v>
      </c>
      <c r="G383" s="184">
        <v>44774</v>
      </c>
      <c r="H383" s="70" t="s">
        <v>1524</v>
      </c>
      <c r="I383" s="185">
        <v>44774</v>
      </c>
      <c r="J383" s="71">
        <v>5</v>
      </c>
      <c r="K383" s="71">
        <f>+J383*30</f>
        <v>150</v>
      </c>
      <c r="L383" s="69">
        <v>44776</v>
      </c>
      <c r="M383" s="69">
        <v>44926</v>
      </c>
      <c r="N383" s="72">
        <v>13565100</v>
      </c>
      <c r="O383" s="22">
        <f t="shared" si="5"/>
        <v>2713020</v>
      </c>
      <c r="P383" s="29" t="s">
        <v>783</v>
      </c>
      <c r="Q383" s="74" t="s">
        <v>1525</v>
      </c>
      <c r="R383" s="63" t="s">
        <v>785</v>
      </c>
      <c r="S383" s="37">
        <v>1274</v>
      </c>
      <c r="T383" s="38">
        <v>13565100</v>
      </c>
    </row>
    <row r="384" spans="1:20" ht="18.75" customHeight="1" x14ac:dyDescent="0.25">
      <c r="A384" s="13" t="s">
        <v>1526</v>
      </c>
      <c r="B384" s="24" t="s">
        <v>1527</v>
      </c>
      <c r="C384" s="13">
        <v>1</v>
      </c>
      <c r="D384" s="13" t="s">
        <v>388</v>
      </c>
      <c r="E384" s="40" t="s">
        <v>68</v>
      </c>
      <c r="F384" s="13" t="s">
        <v>35</v>
      </c>
      <c r="G384" s="186">
        <v>44777</v>
      </c>
      <c r="H384" s="13" t="s">
        <v>1528</v>
      </c>
      <c r="I384" s="59">
        <v>44777</v>
      </c>
      <c r="J384" s="60">
        <v>4</v>
      </c>
      <c r="K384" s="19">
        <f>+J384*30</f>
        <v>120</v>
      </c>
      <c r="L384" s="20">
        <v>44778</v>
      </c>
      <c r="M384" s="20">
        <v>44899</v>
      </c>
      <c r="N384" s="72">
        <v>10217600</v>
      </c>
      <c r="O384" s="22">
        <f t="shared" si="5"/>
        <v>2554400</v>
      </c>
      <c r="P384" s="13" t="s">
        <v>210</v>
      </c>
      <c r="Q384" s="23" t="s">
        <v>1529</v>
      </c>
      <c r="R384" s="63" t="s">
        <v>212</v>
      </c>
      <c r="S384" s="19">
        <v>1282</v>
      </c>
      <c r="T384" s="25">
        <v>10217600</v>
      </c>
    </row>
    <row r="385" spans="1:20" ht="16.5" customHeight="1" x14ac:dyDescent="0.25">
      <c r="A385" s="13" t="s">
        <v>1530</v>
      </c>
      <c r="B385" s="24" t="s">
        <v>1531</v>
      </c>
      <c r="C385" s="13">
        <v>1</v>
      </c>
      <c r="D385" s="187" t="s">
        <v>1532</v>
      </c>
      <c r="E385" s="40" t="s">
        <v>68</v>
      </c>
      <c r="F385" s="13" t="s">
        <v>35</v>
      </c>
      <c r="G385" s="186">
        <v>44775</v>
      </c>
      <c r="H385" s="13" t="s">
        <v>1533</v>
      </c>
      <c r="I385" s="59">
        <v>44775</v>
      </c>
      <c r="J385" s="71">
        <v>5</v>
      </c>
      <c r="K385" s="37">
        <f>+J385*30</f>
        <v>150</v>
      </c>
      <c r="L385" s="69">
        <v>44776</v>
      </c>
      <c r="M385" s="69">
        <v>44926</v>
      </c>
      <c r="N385" s="72">
        <v>25815000</v>
      </c>
      <c r="O385" s="22">
        <f t="shared" si="5"/>
        <v>5163000</v>
      </c>
      <c r="P385" s="29" t="s">
        <v>411</v>
      </c>
      <c r="Q385" s="91" t="s">
        <v>1534</v>
      </c>
      <c r="R385" s="63" t="s">
        <v>413</v>
      </c>
      <c r="S385" s="19">
        <v>1267</v>
      </c>
      <c r="T385" s="25">
        <v>25815000</v>
      </c>
    </row>
    <row r="386" spans="1:20" ht="15" customHeight="1" x14ac:dyDescent="0.25">
      <c r="A386" s="13" t="s">
        <v>1535</v>
      </c>
      <c r="B386" s="13" t="s">
        <v>1536</v>
      </c>
      <c r="C386" s="13">
        <v>11</v>
      </c>
      <c r="D386" s="13" t="s">
        <v>575</v>
      </c>
      <c r="E386" s="40" t="s">
        <v>152</v>
      </c>
      <c r="F386" s="13" t="s">
        <v>35</v>
      </c>
      <c r="G386" s="145">
        <v>44768</v>
      </c>
      <c r="H386" s="18" t="s">
        <v>1537</v>
      </c>
      <c r="I386" s="98">
        <v>44768</v>
      </c>
      <c r="J386" s="188">
        <v>5</v>
      </c>
      <c r="K386" s="22"/>
      <c r="L386" s="20">
        <v>44771</v>
      </c>
      <c r="M386" s="20">
        <v>44923</v>
      </c>
      <c r="N386" s="21">
        <v>12000000</v>
      </c>
      <c r="O386" s="22">
        <f t="shared" si="5"/>
        <v>2400000</v>
      </c>
      <c r="P386" s="13" t="s">
        <v>109</v>
      </c>
      <c r="Q386" s="23" t="s">
        <v>110</v>
      </c>
      <c r="R386" s="26" t="s">
        <v>111</v>
      </c>
      <c r="S386" s="19">
        <v>1240</v>
      </c>
      <c r="T386" s="25">
        <v>12000000</v>
      </c>
    </row>
    <row r="387" spans="1:20" ht="15" customHeight="1" x14ac:dyDescent="0.25">
      <c r="A387" s="13" t="s">
        <v>1538</v>
      </c>
      <c r="B387" s="13" t="s">
        <v>1536</v>
      </c>
      <c r="C387" s="13">
        <v>11</v>
      </c>
      <c r="D387" s="13" t="s">
        <v>578</v>
      </c>
      <c r="E387" s="40" t="s">
        <v>152</v>
      </c>
      <c r="F387" s="13" t="s">
        <v>35</v>
      </c>
      <c r="G387" s="145">
        <v>44771</v>
      </c>
      <c r="H387" s="18" t="s">
        <v>1539</v>
      </c>
      <c r="I387" s="98">
        <v>44771</v>
      </c>
      <c r="J387" s="60">
        <v>5</v>
      </c>
      <c r="K387" s="19">
        <f>+J387*30</f>
        <v>150</v>
      </c>
      <c r="L387" s="20">
        <v>44775</v>
      </c>
      <c r="M387" s="20">
        <v>44926</v>
      </c>
      <c r="N387" s="21">
        <v>12000000</v>
      </c>
      <c r="O387" s="22">
        <f t="shared" ref="O387:O450" si="6">N387/J387</f>
        <v>2400000</v>
      </c>
      <c r="P387" s="13" t="s">
        <v>109</v>
      </c>
      <c r="Q387" s="23" t="s">
        <v>110</v>
      </c>
      <c r="R387" s="26" t="s">
        <v>111</v>
      </c>
      <c r="S387" s="19">
        <v>1261</v>
      </c>
      <c r="T387" s="25">
        <v>12000000</v>
      </c>
    </row>
    <row r="388" spans="1:20" ht="15" customHeight="1" x14ac:dyDescent="0.25">
      <c r="A388" s="13" t="s">
        <v>1540</v>
      </c>
      <c r="B388" s="13" t="s">
        <v>1536</v>
      </c>
      <c r="C388" s="13">
        <v>11</v>
      </c>
      <c r="D388" s="13" t="s">
        <v>587</v>
      </c>
      <c r="E388" s="40" t="s">
        <v>152</v>
      </c>
      <c r="F388" s="13" t="s">
        <v>35</v>
      </c>
      <c r="G388" s="145">
        <v>44771</v>
      </c>
      <c r="H388" s="18" t="s">
        <v>1541</v>
      </c>
      <c r="I388" s="98">
        <v>44771</v>
      </c>
      <c r="J388" s="60">
        <v>5</v>
      </c>
      <c r="K388" s="19">
        <f>+J388*30</f>
        <v>150</v>
      </c>
      <c r="L388" s="20">
        <v>44775</v>
      </c>
      <c r="M388" s="20">
        <v>44926</v>
      </c>
      <c r="N388" s="21">
        <v>12000000</v>
      </c>
      <c r="O388" s="22">
        <f t="shared" si="6"/>
        <v>2400000</v>
      </c>
      <c r="P388" s="13" t="s">
        <v>109</v>
      </c>
      <c r="Q388" s="23" t="s">
        <v>110</v>
      </c>
      <c r="R388" s="26" t="s">
        <v>111</v>
      </c>
      <c r="S388" s="19">
        <v>1262</v>
      </c>
      <c r="T388" s="25">
        <v>12000000</v>
      </c>
    </row>
    <row r="389" spans="1:20" ht="15" customHeight="1" x14ac:dyDescent="0.25">
      <c r="A389" s="13" t="s">
        <v>1542</v>
      </c>
      <c r="B389" s="13" t="s">
        <v>1543</v>
      </c>
      <c r="C389" s="13">
        <v>1</v>
      </c>
      <c r="D389" s="29" t="s">
        <v>1544</v>
      </c>
      <c r="E389" s="27" t="s">
        <v>152</v>
      </c>
      <c r="F389" s="33" t="s">
        <v>35</v>
      </c>
      <c r="G389" s="145">
        <v>44785</v>
      </c>
      <c r="H389" s="18" t="s">
        <v>1545</v>
      </c>
      <c r="I389" s="98">
        <v>44785</v>
      </c>
      <c r="J389" s="60">
        <v>5</v>
      </c>
      <c r="K389" s="19">
        <f>+J389*30</f>
        <v>150</v>
      </c>
      <c r="L389" s="20">
        <v>44796</v>
      </c>
      <c r="M389" s="20">
        <v>44926</v>
      </c>
      <c r="N389" s="21">
        <v>19570000</v>
      </c>
      <c r="O389" s="22">
        <f t="shared" si="6"/>
        <v>3914000</v>
      </c>
      <c r="P389" s="29" t="s">
        <v>411</v>
      </c>
      <c r="Q389" s="91" t="s">
        <v>1534</v>
      </c>
      <c r="R389" s="63" t="s">
        <v>413</v>
      </c>
      <c r="S389" s="19">
        <v>1358</v>
      </c>
      <c r="T389" s="25">
        <v>19570000</v>
      </c>
    </row>
    <row r="390" spans="1:20" ht="15" customHeight="1" x14ac:dyDescent="0.25">
      <c r="A390" s="13" t="s">
        <v>1546</v>
      </c>
      <c r="B390" s="13" t="s">
        <v>1547</v>
      </c>
      <c r="C390" s="13">
        <v>2</v>
      </c>
      <c r="D390" s="29" t="s">
        <v>476</v>
      </c>
      <c r="E390" s="27" t="s">
        <v>102</v>
      </c>
      <c r="F390" s="13" t="s">
        <v>35</v>
      </c>
      <c r="G390" s="145">
        <v>44768</v>
      </c>
      <c r="H390" s="18" t="s">
        <v>1548</v>
      </c>
      <c r="I390" s="98">
        <v>44768</v>
      </c>
      <c r="J390" s="60">
        <v>5</v>
      </c>
      <c r="K390" s="19">
        <f>+J390*30</f>
        <v>150</v>
      </c>
      <c r="L390" s="20">
        <v>44770</v>
      </c>
      <c r="M390" s="20">
        <v>44920</v>
      </c>
      <c r="N390" s="21">
        <v>17500000</v>
      </c>
      <c r="O390" s="22">
        <f t="shared" si="6"/>
        <v>3500000</v>
      </c>
      <c r="P390" s="13" t="s">
        <v>171</v>
      </c>
      <c r="Q390" s="62" t="s">
        <v>172</v>
      </c>
      <c r="R390" s="49" t="s">
        <v>173</v>
      </c>
      <c r="S390" s="19">
        <v>1237</v>
      </c>
      <c r="T390" s="25">
        <v>17500000</v>
      </c>
    </row>
    <row r="391" spans="1:20" ht="15" customHeight="1" x14ac:dyDescent="0.25">
      <c r="A391" s="13" t="s">
        <v>1549</v>
      </c>
      <c r="B391" s="13" t="s">
        <v>1550</v>
      </c>
      <c r="C391" s="13">
        <v>7</v>
      </c>
      <c r="D391" s="13" t="s">
        <v>385</v>
      </c>
      <c r="E391" s="27" t="s">
        <v>102</v>
      </c>
      <c r="F391" s="13" t="s">
        <v>35</v>
      </c>
      <c r="G391" s="145">
        <v>44771</v>
      </c>
      <c r="H391" s="18" t="s">
        <v>1551</v>
      </c>
      <c r="I391" s="98">
        <v>44771</v>
      </c>
      <c r="J391" s="60">
        <v>5</v>
      </c>
      <c r="K391" s="19">
        <f>+J391*30</f>
        <v>150</v>
      </c>
      <c r="L391" s="20">
        <v>44775</v>
      </c>
      <c r="M391" s="20">
        <v>44926</v>
      </c>
      <c r="N391" s="21">
        <v>12772000</v>
      </c>
      <c r="O391" s="61">
        <f t="shared" si="6"/>
        <v>2554400</v>
      </c>
      <c r="P391" s="13" t="s">
        <v>122</v>
      </c>
      <c r="Q391" s="23" t="s">
        <v>1552</v>
      </c>
      <c r="R391" s="26" t="s">
        <v>1553</v>
      </c>
      <c r="S391" s="60">
        <v>1265</v>
      </c>
      <c r="T391" s="25">
        <v>12772000</v>
      </c>
    </row>
    <row r="392" spans="1:20" ht="15" customHeight="1" x14ac:dyDescent="0.25">
      <c r="A392" s="13" t="s">
        <v>1554</v>
      </c>
      <c r="B392" s="13" t="s">
        <v>1536</v>
      </c>
      <c r="C392" s="13">
        <v>11</v>
      </c>
      <c r="D392" s="13" t="s">
        <v>564</v>
      </c>
      <c r="E392" s="27" t="s">
        <v>152</v>
      </c>
      <c r="F392" s="13" t="s">
        <v>35</v>
      </c>
      <c r="G392" s="145">
        <v>44770</v>
      </c>
      <c r="H392" s="18" t="s">
        <v>1555</v>
      </c>
      <c r="I392" s="98">
        <v>44770</v>
      </c>
      <c r="J392" s="60">
        <v>5</v>
      </c>
      <c r="K392" s="22"/>
      <c r="L392" s="20">
        <v>44771</v>
      </c>
      <c r="M392" s="20">
        <v>44923</v>
      </c>
      <c r="N392" s="21">
        <v>12000000</v>
      </c>
      <c r="O392" s="22">
        <f t="shared" si="6"/>
        <v>2400000</v>
      </c>
      <c r="P392" s="13" t="s">
        <v>109</v>
      </c>
      <c r="Q392" s="23" t="s">
        <v>110</v>
      </c>
      <c r="R392" s="26" t="s">
        <v>111</v>
      </c>
      <c r="S392" s="19">
        <v>1241</v>
      </c>
      <c r="T392" s="25">
        <v>12000000</v>
      </c>
    </row>
    <row r="393" spans="1:20" ht="15" customHeight="1" x14ac:dyDescent="0.25">
      <c r="A393" s="13" t="s">
        <v>1556</v>
      </c>
      <c r="B393" s="13" t="s">
        <v>1536</v>
      </c>
      <c r="C393" s="13">
        <v>11</v>
      </c>
      <c r="D393" s="13" t="s">
        <v>567</v>
      </c>
      <c r="E393" s="27" t="s">
        <v>152</v>
      </c>
      <c r="F393" s="13" t="s">
        <v>35</v>
      </c>
      <c r="G393" s="145">
        <v>44770</v>
      </c>
      <c r="H393" s="147" t="s">
        <v>1557</v>
      </c>
      <c r="I393" s="98">
        <v>44770</v>
      </c>
      <c r="J393" s="60">
        <v>5</v>
      </c>
      <c r="K393" s="22"/>
      <c r="L393" s="20">
        <v>44771</v>
      </c>
      <c r="M393" s="20">
        <v>44923</v>
      </c>
      <c r="N393" s="21">
        <v>12000000</v>
      </c>
      <c r="O393" s="22">
        <f t="shared" si="6"/>
        <v>2400000</v>
      </c>
      <c r="P393" s="13" t="s">
        <v>109</v>
      </c>
      <c r="Q393" s="23" t="s">
        <v>110</v>
      </c>
      <c r="R393" s="26" t="s">
        <v>111</v>
      </c>
      <c r="S393" s="19">
        <v>1242</v>
      </c>
      <c r="T393" s="25">
        <v>12000000</v>
      </c>
    </row>
    <row r="394" spans="1:20" ht="15" customHeight="1" x14ac:dyDescent="0.25">
      <c r="A394" s="13" t="s">
        <v>1558</v>
      </c>
      <c r="B394" s="13" t="s">
        <v>1536</v>
      </c>
      <c r="C394" s="13">
        <v>11</v>
      </c>
      <c r="D394" s="13" t="s">
        <v>584</v>
      </c>
      <c r="E394" s="27" t="s">
        <v>152</v>
      </c>
      <c r="F394" s="13" t="s">
        <v>35</v>
      </c>
      <c r="G394" s="145">
        <v>44771</v>
      </c>
      <c r="H394" s="18" t="s">
        <v>1559</v>
      </c>
      <c r="I394" s="98">
        <v>44771</v>
      </c>
      <c r="J394" s="60">
        <v>5</v>
      </c>
      <c r="K394" s="19">
        <f t="shared" ref="K394:K425" si="7">+J394*30</f>
        <v>150</v>
      </c>
      <c r="L394" s="20">
        <v>44778</v>
      </c>
      <c r="M394" s="20">
        <v>44926</v>
      </c>
      <c r="N394" s="21">
        <v>12000000</v>
      </c>
      <c r="O394" s="22">
        <f t="shared" si="6"/>
        <v>2400000</v>
      </c>
      <c r="P394" s="13" t="s">
        <v>109</v>
      </c>
      <c r="Q394" s="23" t="s">
        <v>110</v>
      </c>
      <c r="R394" s="26" t="s">
        <v>111</v>
      </c>
      <c r="S394" s="19">
        <v>1243</v>
      </c>
      <c r="T394" s="25">
        <v>12000000</v>
      </c>
    </row>
    <row r="395" spans="1:20" ht="15" customHeight="1" x14ac:dyDescent="0.25">
      <c r="A395" s="13" t="s">
        <v>1560</v>
      </c>
      <c r="B395" s="13" t="s">
        <v>1561</v>
      </c>
      <c r="C395" s="13">
        <v>1</v>
      </c>
      <c r="D395" s="13" t="s">
        <v>124</v>
      </c>
      <c r="E395" s="27" t="s">
        <v>113</v>
      </c>
      <c r="F395" s="13" t="s">
        <v>35</v>
      </c>
      <c r="G395" s="145">
        <v>44769</v>
      </c>
      <c r="H395" s="18" t="s">
        <v>1562</v>
      </c>
      <c r="I395" s="98">
        <v>44769</v>
      </c>
      <c r="J395" s="60">
        <v>5</v>
      </c>
      <c r="K395" s="19">
        <f t="shared" si="7"/>
        <v>150</v>
      </c>
      <c r="L395" s="20">
        <v>44771</v>
      </c>
      <c r="M395" s="20">
        <v>44923</v>
      </c>
      <c r="N395" s="21">
        <v>45000000</v>
      </c>
      <c r="O395" s="22">
        <f t="shared" si="6"/>
        <v>9000000</v>
      </c>
      <c r="P395" s="13" t="s">
        <v>122</v>
      </c>
      <c r="Q395" s="144" t="s">
        <v>56</v>
      </c>
      <c r="R395" s="63" t="s">
        <v>57</v>
      </c>
      <c r="S395" s="19">
        <v>1239</v>
      </c>
      <c r="T395" s="25">
        <v>45000000</v>
      </c>
    </row>
    <row r="396" spans="1:20" ht="15" customHeight="1" x14ac:dyDescent="0.25">
      <c r="A396" s="13" t="s">
        <v>1563</v>
      </c>
      <c r="B396" s="13" t="s">
        <v>1564</v>
      </c>
      <c r="C396" s="13">
        <v>1</v>
      </c>
      <c r="D396" s="13" t="s">
        <v>1565</v>
      </c>
      <c r="E396" s="27" t="s">
        <v>102</v>
      </c>
      <c r="F396" s="13" t="s">
        <v>35</v>
      </c>
      <c r="G396" s="145">
        <v>44774</v>
      </c>
      <c r="H396" s="18" t="s">
        <v>1566</v>
      </c>
      <c r="I396" s="98">
        <v>44774</v>
      </c>
      <c r="J396" s="60">
        <v>5</v>
      </c>
      <c r="K396" s="19">
        <f t="shared" si="7"/>
        <v>150</v>
      </c>
      <c r="L396" s="20">
        <v>44775</v>
      </c>
      <c r="M396" s="20">
        <v>44926</v>
      </c>
      <c r="N396" s="21">
        <v>13565000</v>
      </c>
      <c r="O396" s="22">
        <f t="shared" si="6"/>
        <v>2713000</v>
      </c>
      <c r="P396" s="13" t="s">
        <v>267</v>
      </c>
      <c r="Q396" s="23" t="s">
        <v>1529</v>
      </c>
      <c r="R396" s="63" t="s">
        <v>212</v>
      </c>
      <c r="S396" s="19">
        <v>1266</v>
      </c>
      <c r="T396" s="25">
        <v>13565000</v>
      </c>
    </row>
    <row r="397" spans="1:20" ht="15" customHeight="1" x14ac:dyDescent="0.25">
      <c r="A397" s="13" t="s">
        <v>1567</v>
      </c>
      <c r="B397" s="13" t="s">
        <v>1536</v>
      </c>
      <c r="C397" s="13">
        <v>11</v>
      </c>
      <c r="D397" s="13" t="s">
        <v>561</v>
      </c>
      <c r="E397" s="27" t="s">
        <v>152</v>
      </c>
      <c r="F397" s="13" t="s">
        <v>35</v>
      </c>
      <c r="G397" s="145">
        <v>44771</v>
      </c>
      <c r="H397" s="18" t="s">
        <v>1568</v>
      </c>
      <c r="I397" s="98">
        <v>44771</v>
      </c>
      <c r="J397" s="53">
        <v>5</v>
      </c>
      <c r="K397" s="53">
        <f t="shared" si="7"/>
        <v>150</v>
      </c>
      <c r="L397" s="54">
        <v>44776</v>
      </c>
      <c r="M397" s="54">
        <v>44926</v>
      </c>
      <c r="N397" s="189">
        <v>12000000</v>
      </c>
      <c r="O397" s="22">
        <f t="shared" si="6"/>
        <v>2400000</v>
      </c>
      <c r="P397" s="13" t="s">
        <v>109</v>
      </c>
      <c r="Q397" s="23" t="s">
        <v>110</v>
      </c>
      <c r="R397" s="26" t="s">
        <v>111</v>
      </c>
      <c r="S397" s="19">
        <v>1264</v>
      </c>
      <c r="T397" s="25">
        <v>12000000</v>
      </c>
    </row>
    <row r="398" spans="1:20" ht="15" customHeight="1" x14ac:dyDescent="0.25">
      <c r="A398" s="13" t="s">
        <v>1569</v>
      </c>
      <c r="B398" s="13" t="s">
        <v>1536</v>
      </c>
      <c r="C398" s="13">
        <v>11</v>
      </c>
      <c r="D398" s="13" t="s">
        <v>1149</v>
      </c>
      <c r="E398" s="27" t="s">
        <v>152</v>
      </c>
      <c r="F398" s="13" t="s">
        <v>35</v>
      </c>
      <c r="G398" s="145">
        <v>44771</v>
      </c>
      <c r="H398" s="18" t="s">
        <v>1570</v>
      </c>
      <c r="I398" s="98">
        <v>44771</v>
      </c>
      <c r="J398" s="60">
        <v>5</v>
      </c>
      <c r="K398" s="60">
        <f t="shared" si="7"/>
        <v>150</v>
      </c>
      <c r="L398" s="20">
        <v>44775</v>
      </c>
      <c r="M398" s="20">
        <v>44926</v>
      </c>
      <c r="N398" s="72">
        <v>12000000</v>
      </c>
      <c r="O398" s="22">
        <f t="shared" si="6"/>
        <v>2400000</v>
      </c>
      <c r="P398" s="13" t="s">
        <v>109</v>
      </c>
      <c r="Q398" s="23" t="s">
        <v>110</v>
      </c>
      <c r="R398" s="26" t="s">
        <v>111</v>
      </c>
      <c r="S398" s="19">
        <v>1263</v>
      </c>
      <c r="T398" s="25">
        <v>12000000</v>
      </c>
    </row>
    <row r="399" spans="1:20" ht="15" customHeight="1" x14ac:dyDescent="0.25">
      <c r="A399" s="13" t="s">
        <v>1571</v>
      </c>
      <c r="B399" s="13" t="s">
        <v>1536</v>
      </c>
      <c r="C399" s="13">
        <v>11</v>
      </c>
      <c r="D399" s="13" t="s">
        <v>1200</v>
      </c>
      <c r="E399" s="27" t="s">
        <v>152</v>
      </c>
      <c r="F399" s="13" t="s">
        <v>35</v>
      </c>
      <c r="G399" s="145">
        <v>44774</v>
      </c>
      <c r="H399" s="18" t="s">
        <v>1572</v>
      </c>
      <c r="I399" s="98">
        <v>44774</v>
      </c>
      <c r="J399" s="60">
        <v>5</v>
      </c>
      <c r="K399" s="60">
        <f t="shared" si="7"/>
        <v>150</v>
      </c>
      <c r="L399" s="20">
        <v>44776</v>
      </c>
      <c r="M399" s="20">
        <v>44926</v>
      </c>
      <c r="N399" s="72">
        <v>12000000</v>
      </c>
      <c r="O399" s="22">
        <f t="shared" si="6"/>
        <v>2400000</v>
      </c>
      <c r="P399" s="13" t="s">
        <v>109</v>
      </c>
      <c r="Q399" s="23" t="s">
        <v>110</v>
      </c>
      <c r="R399" s="26" t="s">
        <v>111</v>
      </c>
      <c r="S399" s="19">
        <v>1275</v>
      </c>
      <c r="T399" s="25">
        <v>12000000</v>
      </c>
    </row>
    <row r="400" spans="1:20" ht="15" customHeight="1" x14ac:dyDescent="0.25">
      <c r="A400" s="13" t="s">
        <v>1573</v>
      </c>
      <c r="B400" s="13" t="s">
        <v>1550</v>
      </c>
      <c r="C400" s="13">
        <v>7</v>
      </c>
      <c r="D400" s="13" t="s">
        <v>1574</v>
      </c>
      <c r="E400" s="27" t="s">
        <v>102</v>
      </c>
      <c r="F400" s="13" t="s">
        <v>35</v>
      </c>
      <c r="G400" s="145">
        <v>44775</v>
      </c>
      <c r="H400" s="18" t="s">
        <v>1575</v>
      </c>
      <c r="I400" s="98">
        <v>44775</v>
      </c>
      <c r="J400" s="60">
        <v>5</v>
      </c>
      <c r="K400" s="60">
        <f t="shared" si="7"/>
        <v>150</v>
      </c>
      <c r="L400" s="20">
        <v>44776</v>
      </c>
      <c r="M400" s="20">
        <v>44926</v>
      </c>
      <c r="N400" s="21">
        <v>12772000</v>
      </c>
      <c r="O400" s="61">
        <f t="shared" si="6"/>
        <v>2554400</v>
      </c>
      <c r="P400" s="13" t="s">
        <v>210</v>
      </c>
      <c r="Q400" s="23" t="s">
        <v>1529</v>
      </c>
      <c r="R400" s="63" t="s">
        <v>212</v>
      </c>
      <c r="S400" s="60">
        <v>1268</v>
      </c>
      <c r="T400" s="25">
        <v>12772000</v>
      </c>
    </row>
    <row r="401" spans="1:20" ht="15" customHeight="1" x14ac:dyDescent="0.25">
      <c r="A401" s="13" t="s">
        <v>1576</v>
      </c>
      <c r="B401" s="13" t="s">
        <v>1550</v>
      </c>
      <c r="C401" s="13">
        <v>7</v>
      </c>
      <c r="D401" s="13" t="s">
        <v>370</v>
      </c>
      <c r="E401" s="27" t="s">
        <v>102</v>
      </c>
      <c r="F401" s="13" t="s">
        <v>35</v>
      </c>
      <c r="G401" s="145">
        <v>44775</v>
      </c>
      <c r="H401" s="18" t="s">
        <v>1577</v>
      </c>
      <c r="I401" s="98">
        <v>44775</v>
      </c>
      <c r="J401" s="60">
        <v>5</v>
      </c>
      <c r="K401" s="60">
        <f t="shared" si="7"/>
        <v>150</v>
      </c>
      <c r="L401" s="20">
        <v>44776</v>
      </c>
      <c r="M401" s="20">
        <v>44926</v>
      </c>
      <c r="N401" s="21">
        <v>12772000</v>
      </c>
      <c r="O401" s="61">
        <f t="shared" si="6"/>
        <v>2554400</v>
      </c>
      <c r="P401" s="13" t="s">
        <v>210</v>
      </c>
      <c r="Q401" s="23" t="s">
        <v>1529</v>
      </c>
      <c r="R401" s="63" t="s">
        <v>212</v>
      </c>
      <c r="S401" s="60">
        <v>1269</v>
      </c>
      <c r="T401" s="25">
        <v>12772000</v>
      </c>
    </row>
    <row r="402" spans="1:20" ht="15" customHeight="1" x14ac:dyDescent="0.25">
      <c r="A402" s="13" t="s">
        <v>1578</v>
      </c>
      <c r="B402" s="13" t="s">
        <v>1550</v>
      </c>
      <c r="C402" s="13">
        <v>7</v>
      </c>
      <c r="D402" s="13" t="s">
        <v>1579</v>
      </c>
      <c r="E402" s="27" t="s">
        <v>102</v>
      </c>
      <c r="F402" s="13" t="s">
        <v>35</v>
      </c>
      <c r="G402" s="145">
        <v>44783</v>
      </c>
      <c r="H402" s="18" t="s">
        <v>1580</v>
      </c>
      <c r="I402" s="98">
        <v>44783</v>
      </c>
      <c r="J402" s="60">
        <v>5</v>
      </c>
      <c r="K402" s="60">
        <f t="shared" si="7"/>
        <v>150</v>
      </c>
      <c r="L402" s="20">
        <v>44784</v>
      </c>
      <c r="M402" s="20">
        <v>44926</v>
      </c>
      <c r="N402" s="21">
        <v>12772000</v>
      </c>
      <c r="O402" s="61">
        <f t="shared" si="6"/>
        <v>2554400</v>
      </c>
      <c r="P402" s="13" t="s">
        <v>210</v>
      </c>
      <c r="Q402" s="23" t="s">
        <v>1529</v>
      </c>
      <c r="R402" s="63" t="s">
        <v>212</v>
      </c>
      <c r="S402" s="60">
        <v>1328</v>
      </c>
      <c r="T402" s="25">
        <v>12772000</v>
      </c>
    </row>
    <row r="403" spans="1:20" ht="15" customHeight="1" x14ac:dyDescent="0.25">
      <c r="A403" s="13" t="s">
        <v>1581</v>
      </c>
      <c r="B403" s="13" t="s">
        <v>1550</v>
      </c>
      <c r="C403" s="13">
        <v>7</v>
      </c>
      <c r="D403" s="13" t="s">
        <v>379</v>
      </c>
      <c r="E403" s="27" t="s">
        <v>102</v>
      </c>
      <c r="F403" s="13" t="s">
        <v>35</v>
      </c>
      <c r="G403" s="145">
        <v>44775</v>
      </c>
      <c r="H403" s="18" t="s">
        <v>1582</v>
      </c>
      <c r="I403" s="98">
        <v>44775</v>
      </c>
      <c r="J403" s="60">
        <v>5</v>
      </c>
      <c r="K403" s="60">
        <f t="shared" si="7"/>
        <v>150</v>
      </c>
      <c r="L403" s="20">
        <v>44776</v>
      </c>
      <c r="M403" s="20">
        <v>44926</v>
      </c>
      <c r="N403" s="21">
        <v>12772000</v>
      </c>
      <c r="O403" s="61">
        <f t="shared" si="6"/>
        <v>2554400</v>
      </c>
      <c r="P403" s="13" t="s">
        <v>210</v>
      </c>
      <c r="Q403" s="23" t="s">
        <v>1529</v>
      </c>
      <c r="R403" s="63" t="s">
        <v>212</v>
      </c>
      <c r="S403" s="60">
        <v>1270</v>
      </c>
      <c r="T403" s="25">
        <v>12772000</v>
      </c>
    </row>
    <row r="404" spans="1:20" ht="15" customHeight="1" x14ac:dyDescent="0.25">
      <c r="A404" s="13" t="s">
        <v>1583</v>
      </c>
      <c r="B404" s="13" t="s">
        <v>1550</v>
      </c>
      <c r="C404" s="13">
        <v>7</v>
      </c>
      <c r="D404" s="13" t="s">
        <v>376</v>
      </c>
      <c r="E404" s="167" t="s">
        <v>102</v>
      </c>
      <c r="F404" s="13" t="s">
        <v>35</v>
      </c>
      <c r="G404" s="145">
        <v>44781</v>
      </c>
      <c r="H404" s="18" t="s">
        <v>1584</v>
      </c>
      <c r="I404" s="98">
        <v>44781</v>
      </c>
      <c r="J404" s="60">
        <v>5</v>
      </c>
      <c r="K404" s="60">
        <f t="shared" si="7"/>
        <v>150</v>
      </c>
      <c r="L404" s="20">
        <v>44783</v>
      </c>
      <c r="M404" s="20">
        <v>44926</v>
      </c>
      <c r="N404" s="21">
        <v>12772000</v>
      </c>
      <c r="O404" s="61">
        <f t="shared" si="6"/>
        <v>2554400</v>
      </c>
      <c r="P404" s="13" t="s">
        <v>210</v>
      </c>
      <c r="Q404" s="23" t="s">
        <v>1529</v>
      </c>
      <c r="R404" s="63" t="s">
        <v>212</v>
      </c>
      <c r="S404" s="60">
        <v>1301</v>
      </c>
      <c r="T404" s="25">
        <v>12772000</v>
      </c>
    </row>
    <row r="405" spans="1:20" ht="15" customHeight="1" x14ac:dyDescent="0.25">
      <c r="A405" s="13" t="s">
        <v>1585</v>
      </c>
      <c r="B405" s="13" t="s">
        <v>1586</v>
      </c>
      <c r="C405" s="13">
        <v>1</v>
      </c>
      <c r="D405" s="13" t="s">
        <v>20</v>
      </c>
      <c r="E405" s="68" t="s">
        <v>21</v>
      </c>
      <c r="F405" s="13" t="s">
        <v>35</v>
      </c>
      <c r="G405" s="184">
        <v>44776</v>
      </c>
      <c r="H405" s="70" t="s">
        <v>1587</v>
      </c>
      <c r="I405" s="185">
        <v>44776</v>
      </c>
      <c r="J405" s="71">
        <v>5</v>
      </c>
      <c r="K405" s="71">
        <f t="shared" si="7"/>
        <v>150</v>
      </c>
      <c r="L405" s="69">
        <v>44778</v>
      </c>
      <c r="M405" s="69">
        <v>44926</v>
      </c>
      <c r="N405" s="72">
        <v>22570000</v>
      </c>
      <c r="O405" s="22">
        <f t="shared" si="6"/>
        <v>4514000</v>
      </c>
      <c r="P405" s="29" t="s">
        <v>24</v>
      </c>
      <c r="Q405" s="62" t="s">
        <v>1504</v>
      </c>
      <c r="R405" s="63" t="s">
        <v>26</v>
      </c>
      <c r="S405" s="19">
        <v>1277</v>
      </c>
      <c r="T405" s="25">
        <v>22570000</v>
      </c>
    </row>
    <row r="406" spans="1:20" ht="15" customHeight="1" x14ac:dyDescent="0.25">
      <c r="A406" s="13" t="s">
        <v>1588</v>
      </c>
      <c r="B406" s="13" t="s">
        <v>1589</v>
      </c>
      <c r="C406" s="13">
        <v>1</v>
      </c>
      <c r="D406" s="16" t="s">
        <v>952</v>
      </c>
      <c r="E406" s="40" t="s">
        <v>113</v>
      </c>
      <c r="F406" s="13" t="s">
        <v>35</v>
      </c>
      <c r="G406" s="145">
        <v>44775</v>
      </c>
      <c r="H406" s="18" t="s">
        <v>1590</v>
      </c>
      <c r="I406" s="98">
        <v>44775</v>
      </c>
      <c r="J406" s="60">
        <v>5</v>
      </c>
      <c r="K406" s="19">
        <f t="shared" si="7"/>
        <v>150</v>
      </c>
      <c r="L406" s="20">
        <v>44776</v>
      </c>
      <c r="M406" s="20">
        <v>44926</v>
      </c>
      <c r="N406" s="21">
        <v>25685000</v>
      </c>
      <c r="O406" s="22">
        <f t="shared" si="6"/>
        <v>5137000</v>
      </c>
      <c r="P406" s="13" t="s">
        <v>122</v>
      </c>
      <c r="Q406" s="23" t="s">
        <v>1552</v>
      </c>
      <c r="R406" s="26" t="s">
        <v>1553</v>
      </c>
      <c r="S406" s="19">
        <v>1271</v>
      </c>
      <c r="T406" s="25">
        <v>25685000</v>
      </c>
    </row>
    <row r="407" spans="1:20" ht="15" customHeight="1" x14ac:dyDescent="0.25">
      <c r="A407" s="13" t="s">
        <v>1591</v>
      </c>
      <c r="B407" s="13" t="s">
        <v>1592</v>
      </c>
      <c r="C407" s="13">
        <v>2</v>
      </c>
      <c r="D407" s="16" t="s">
        <v>645</v>
      </c>
      <c r="E407" s="40" t="s">
        <v>113</v>
      </c>
      <c r="F407" s="13" t="s">
        <v>35</v>
      </c>
      <c r="G407" s="145">
        <v>44776</v>
      </c>
      <c r="H407" s="18" t="s">
        <v>1593</v>
      </c>
      <c r="I407" s="98">
        <v>44776</v>
      </c>
      <c r="J407" s="60">
        <v>4</v>
      </c>
      <c r="K407" s="19">
        <f t="shared" si="7"/>
        <v>120</v>
      </c>
      <c r="L407" s="20">
        <v>44777</v>
      </c>
      <c r="M407" s="20">
        <v>44898</v>
      </c>
      <c r="N407" s="21">
        <v>9888000</v>
      </c>
      <c r="O407" s="22">
        <f t="shared" si="6"/>
        <v>2472000</v>
      </c>
      <c r="P407" s="13" t="s">
        <v>356</v>
      </c>
      <c r="Q407" s="23" t="s">
        <v>1594</v>
      </c>
      <c r="R407" s="63" t="s">
        <v>358</v>
      </c>
      <c r="S407" s="19">
        <v>1272</v>
      </c>
      <c r="T407" s="25">
        <v>9888000</v>
      </c>
    </row>
    <row r="408" spans="1:20" ht="15" customHeight="1" x14ac:dyDescent="0.25">
      <c r="A408" s="13" t="s">
        <v>1595</v>
      </c>
      <c r="B408" s="13" t="s">
        <v>1596</v>
      </c>
      <c r="C408" s="13">
        <v>2</v>
      </c>
      <c r="D408" s="64" t="s">
        <v>1224</v>
      </c>
      <c r="E408" s="16" t="s">
        <v>21</v>
      </c>
      <c r="F408" s="13" t="s">
        <v>35</v>
      </c>
      <c r="G408" s="145">
        <v>44776</v>
      </c>
      <c r="H408" s="18" t="s">
        <v>1597</v>
      </c>
      <c r="I408" s="98">
        <v>44776</v>
      </c>
      <c r="J408" s="60">
        <v>5</v>
      </c>
      <c r="K408" s="19">
        <f t="shared" si="7"/>
        <v>150</v>
      </c>
      <c r="L408" s="20">
        <v>44778</v>
      </c>
      <c r="M408" s="20">
        <v>44926</v>
      </c>
      <c r="N408" s="21">
        <v>33500000</v>
      </c>
      <c r="O408" s="22">
        <f t="shared" si="6"/>
        <v>6700000</v>
      </c>
      <c r="P408" s="13" t="s">
        <v>122</v>
      </c>
      <c r="Q408" s="23" t="s">
        <v>1552</v>
      </c>
      <c r="R408" s="26" t="s">
        <v>1553</v>
      </c>
      <c r="S408" s="19">
        <v>1276</v>
      </c>
      <c r="T408" s="25">
        <v>33500000</v>
      </c>
    </row>
    <row r="409" spans="1:20" ht="15" customHeight="1" x14ac:dyDescent="0.25">
      <c r="A409" s="13" t="s">
        <v>1598</v>
      </c>
      <c r="B409" s="13" t="s">
        <v>1599</v>
      </c>
      <c r="C409" s="13">
        <v>1</v>
      </c>
      <c r="D409" s="64" t="s">
        <v>1600</v>
      </c>
      <c r="E409" s="40" t="s">
        <v>102</v>
      </c>
      <c r="F409" s="13" t="s">
        <v>35</v>
      </c>
      <c r="G409" s="145">
        <v>44799</v>
      </c>
      <c r="H409" s="18" t="s">
        <v>1601</v>
      </c>
      <c r="I409" s="98">
        <v>44799</v>
      </c>
      <c r="J409" s="60">
        <v>76</v>
      </c>
      <c r="K409" s="19">
        <f t="shared" si="7"/>
        <v>2280</v>
      </c>
      <c r="L409" s="20">
        <v>44799</v>
      </c>
      <c r="M409" s="20">
        <v>47483</v>
      </c>
      <c r="N409" s="21">
        <v>5426161000</v>
      </c>
      <c r="O409" s="22">
        <f t="shared" si="6"/>
        <v>71396855.263157889</v>
      </c>
      <c r="P409" s="13" t="s">
        <v>394</v>
      </c>
      <c r="Q409" s="23" t="s">
        <v>1602</v>
      </c>
      <c r="R409" s="190" t="s">
        <v>392</v>
      </c>
      <c r="S409" s="19">
        <v>1397</v>
      </c>
      <c r="T409" s="25">
        <v>5426161000</v>
      </c>
    </row>
    <row r="410" spans="1:20" ht="15" customHeight="1" x14ac:dyDescent="0.25">
      <c r="A410" s="13" t="s">
        <v>1603</v>
      </c>
      <c r="B410" s="13" t="s">
        <v>1604</v>
      </c>
      <c r="C410" s="13">
        <v>2</v>
      </c>
      <c r="D410" s="64" t="s">
        <v>1605</v>
      </c>
      <c r="E410" s="40" t="s">
        <v>68</v>
      </c>
      <c r="F410" s="13" t="s">
        <v>35</v>
      </c>
      <c r="G410" s="145">
        <v>44777</v>
      </c>
      <c r="H410" s="18" t="s">
        <v>1606</v>
      </c>
      <c r="I410" s="98">
        <v>44777</v>
      </c>
      <c r="J410" s="60">
        <v>5</v>
      </c>
      <c r="K410" s="19">
        <f t="shared" si="7"/>
        <v>150</v>
      </c>
      <c r="L410" s="20">
        <v>44781</v>
      </c>
      <c r="M410" s="20">
        <v>44926</v>
      </c>
      <c r="N410" s="21">
        <v>12772000</v>
      </c>
      <c r="O410" s="22">
        <f t="shared" si="6"/>
        <v>2554400</v>
      </c>
      <c r="P410" s="13" t="s">
        <v>1607</v>
      </c>
      <c r="Q410" s="23" t="s">
        <v>1608</v>
      </c>
      <c r="R410" s="63" t="s">
        <v>424</v>
      </c>
      <c r="S410" s="19">
        <v>1281</v>
      </c>
      <c r="T410" s="25">
        <v>12772000</v>
      </c>
    </row>
    <row r="411" spans="1:20" ht="15" customHeight="1" x14ac:dyDescent="0.25">
      <c r="A411" s="13" t="s">
        <v>1609</v>
      </c>
      <c r="B411" s="13" t="s">
        <v>1610</v>
      </c>
      <c r="C411" s="13">
        <v>1</v>
      </c>
      <c r="D411" s="64" t="s">
        <v>392</v>
      </c>
      <c r="E411" s="40" t="s">
        <v>113</v>
      </c>
      <c r="F411" s="13" t="s">
        <v>35</v>
      </c>
      <c r="G411" s="145">
        <v>44777</v>
      </c>
      <c r="H411" s="18" t="s">
        <v>1611</v>
      </c>
      <c r="I411" s="98">
        <v>44777</v>
      </c>
      <c r="J411" s="60">
        <v>5</v>
      </c>
      <c r="K411" s="19">
        <f t="shared" si="7"/>
        <v>150</v>
      </c>
      <c r="L411" s="20">
        <v>44777</v>
      </c>
      <c r="M411" s="20">
        <v>44926</v>
      </c>
      <c r="N411" s="21">
        <v>34070000</v>
      </c>
      <c r="O411" s="22">
        <f t="shared" si="6"/>
        <v>6814000</v>
      </c>
      <c r="P411" s="13" t="s">
        <v>394</v>
      </c>
      <c r="Q411" s="23" t="s">
        <v>56</v>
      </c>
      <c r="R411" s="26" t="s">
        <v>57</v>
      </c>
      <c r="S411" s="19">
        <v>1278</v>
      </c>
      <c r="T411" s="25">
        <v>34070000</v>
      </c>
    </row>
    <row r="412" spans="1:20" ht="15" customHeight="1" x14ac:dyDescent="0.25">
      <c r="A412" s="13" t="s">
        <v>1612</v>
      </c>
      <c r="B412" s="13" t="s">
        <v>1613</v>
      </c>
      <c r="C412" s="13">
        <v>1</v>
      </c>
      <c r="D412" s="64" t="s">
        <v>149</v>
      </c>
      <c r="E412" s="40" t="s">
        <v>152</v>
      </c>
      <c r="F412" s="13" t="s">
        <v>35</v>
      </c>
      <c r="G412" s="145">
        <v>44777</v>
      </c>
      <c r="H412" s="18" t="s">
        <v>1614</v>
      </c>
      <c r="I412" s="98">
        <v>44777</v>
      </c>
      <c r="J412" s="60">
        <v>4</v>
      </c>
      <c r="K412" s="19">
        <f t="shared" si="7"/>
        <v>120</v>
      </c>
      <c r="L412" s="20">
        <v>44778</v>
      </c>
      <c r="M412" s="20">
        <v>44899</v>
      </c>
      <c r="N412" s="21">
        <v>20668000</v>
      </c>
      <c r="O412" s="22">
        <f t="shared" si="6"/>
        <v>5167000</v>
      </c>
      <c r="P412" s="13" t="s">
        <v>70</v>
      </c>
      <c r="Q412" s="23" t="s">
        <v>1615</v>
      </c>
      <c r="R412" s="63" t="s">
        <v>72</v>
      </c>
      <c r="S412" s="19">
        <v>1286</v>
      </c>
      <c r="T412" s="25">
        <v>20688000</v>
      </c>
    </row>
    <row r="413" spans="1:20" ht="15" customHeight="1" x14ac:dyDescent="0.25">
      <c r="A413" s="13" t="s">
        <v>1616</v>
      </c>
      <c r="B413" s="13" t="s">
        <v>1617</v>
      </c>
      <c r="C413" s="13">
        <v>1</v>
      </c>
      <c r="D413" s="64" t="s">
        <v>1392</v>
      </c>
      <c r="E413" s="40" t="s">
        <v>152</v>
      </c>
      <c r="F413" s="13" t="s">
        <v>35</v>
      </c>
      <c r="G413" s="145">
        <v>44777</v>
      </c>
      <c r="H413" s="18" t="s">
        <v>1618</v>
      </c>
      <c r="I413" s="98">
        <v>44777</v>
      </c>
      <c r="J413" s="60">
        <v>5</v>
      </c>
      <c r="K413" s="19">
        <f t="shared" si="7"/>
        <v>150</v>
      </c>
      <c r="L413" s="20">
        <v>44781</v>
      </c>
      <c r="M413" s="20">
        <v>44926</v>
      </c>
      <c r="N413" s="21">
        <v>16500000</v>
      </c>
      <c r="O413" s="22">
        <f t="shared" si="6"/>
        <v>3300000</v>
      </c>
      <c r="P413" s="13" t="s">
        <v>62</v>
      </c>
      <c r="Q413" s="23" t="s">
        <v>1619</v>
      </c>
      <c r="R413" s="63" t="s">
        <v>60</v>
      </c>
      <c r="S413" s="19">
        <v>1287</v>
      </c>
      <c r="T413" s="25">
        <v>16500000</v>
      </c>
    </row>
    <row r="414" spans="1:20" ht="15" customHeight="1" x14ac:dyDescent="0.25">
      <c r="A414" s="33" t="s">
        <v>1620</v>
      </c>
      <c r="B414" s="33" t="s">
        <v>1621</v>
      </c>
      <c r="C414" s="13">
        <v>1</v>
      </c>
      <c r="D414" s="64" t="s">
        <v>1622</v>
      </c>
      <c r="E414" s="16" t="s">
        <v>78</v>
      </c>
      <c r="F414" s="13" t="s">
        <v>35</v>
      </c>
      <c r="G414" s="145">
        <v>44781</v>
      </c>
      <c r="H414" s="18" t="s">
        <v>1623</v>
      </c>
      <c r="I414" s="98">
        <v>44781</v>
      </c>
      <c r="J414" s="60">
        <v>12</v>
      </c>
      <c r="K414" s="19">
        <f t="shared" si="7"/>
        <v>360</v>
      </c>
      <c r="L414" s="20">
        <v>44781</v>
      </c>
      <c r="M414" s="20">
        <v>45145</v>
      </c>
      <c r="N414" s="21">
        <v>0</v>
      </c>
      <c r="O414" s="22">
        <f t="shared" si="6"/>
        <v>0</v>
      </c>
      <c r="P414" s="13" t="s">
        <v>290</v>
      </c>
      <c r="Q414" s="23" t="s">
        <v>1624</v>
      </c>
      <c r="R414" s="63" t="s">
        <v>288</v>
      </c>
      <c r="S414" s="13" t="s">
        <v>27</v>
      </c>
      <c r="T414" s="13" t="s">
        <v>27</v>
      </c>
    </row>
    <row r="415" spans="1:20" ht="15" customHeight="1" x14ac:dyDescent="0.25">
      <c r="A415" s="13" t="s">
        <v>1625</v>
      </c>
      <c r="B415" s="13" t="s">
        <v>1626</v>
      </c>
      <c r="C415" s="13">
        <v>2</v>
      </c>
      <c r="D415" s="67" t="s">
        <v>1337</v>
      </c>
      <c r="E415" s="40" t="s">
        <v>152</v>
      </c>
      <c r="F415" s="13" t="s">
        <v>35</v>
      </c>
      <c r="G415" s="145">
        <v>44777</v>
      </c>
      <c r="H415" s="18" t="s">
        <v>1627</v>
      </c>
      <c r="I415" s="98">
        <v>44777</v>
      </c>
      <c r="J415" s="60">
        <v>4</v>
      </c>
      <c r="K415" s="19">
        <f t="shared" si="7"/>
        <v>120</v>
      </c>
      <c r="L415" s="20">
        <v>44778</v>
      </c>
      <c r="M415" s="20">
        <v>44899</v>
      </c>
      <c r="N415" s="21">
        <v>12000000</v>
      </c>
      <c r="O415" s="22">
        <f t="shared" si="6"/>
        <v>3000000</v>
      </c>
      <c r="P415" s="13" t="s">
        <v>137</v>
      </c>
      <c r="Q415" s="23" t="s">
        <v>1628</v>
      </c>
      <c r="R415" s="63" t="s">
        <v>135</v>
      </c>
      <c r="S415" s="19">
        <v>1284</v>
      </c>
      <c r="T415" s="25">
        <v>12000000</v>
      </c>
    </row>
    <row r="416" spans="1:20" ht="15" customHeight="1" x14ac:dyDescent="0.25">
      <c r="A416" s="13" t="s">
        <v>1629</v>
      </c>
      <c r="B416" s="13" t="s">
        <v>1626</v>
      </c>
      <c r="C416" s="13">
        <v>2</v>
      </c>
      <c r="D416" s="191" t="s">
        <v>1136</v>
      </c>
      <c r="E416" s="105" t="s">
        <v>152</v>
      </c>
      <c r="F416" s="13" t="s">
        <v>35</v>
      </c>
      <c r="G416" s="184">
        <v>44777</v>
      </c>
      <c r="H416" s="70" t="s">
        <v>1630</v>
      </c>
      <c r="I416" s="185">
        <v>44777</v>
      </c>
      <c r="J416" s="71">
        <v>4</v>
      </c>
      <c r="K416" s="37">
        <f t="shared" si="7"/>
        <v>120</v>
      </c>
      <c r="L416" s="69">
        <v>44778</v>
      </c>
      <c r="M416" s="69">
        <v>44899</v>
      </c>
      <c r="N416" s="72">
        <v>12000000</v>
      </c>
      <c r="O416" s="73">
        <f t="shared" si="6"/>
        <v>3000000</v>
      </c>
      <c r="P416" s="13" t="s">
        <v>137</v>
      </c>
      <c r="Q416" s="23" t="s">
        <v>1628</v>
      </c>
      <c r="R416" s="63" t="s">
        <v>135</v>
      </c>
      <c r="S416" s="37">
        <v>1285</v>
      </c>
      <c r="T416" s="38">
        <v>12000000</v>
      </c>
    </row>
    <row r="417" spans="1:20" ht="15" customHeight="1" x14ac:dyDescent="0.25">
      <c r="A417" s="13" t="s">
        <v>1631</v>
      </c>
      <c r="B417" s="13" t="s">
        <v>1632</v>
      </c>
      <c r="C417" s="13">
        <v>6</v>
      </c>
      <c r="D417" s="67" t="s">
        <v>1633</v>
      </c>
      <c r="E417" s="27" t="s">
        <v>152</v>
      </c>
      <c r="F417" s="13" t="s">
        <v>35</v>
      </c>
      <c r="G417" s="145">
        <v>44823</v>
      </c>
      <c r="H417" s="18" t="s">
        <v>1634</v>
      </c>
      <c r="I417" s="17">
        <v>44823</v>
      </c>
      <c r="J417" s="19">
        <v>4</v>
      </c>
      <c r="K417" s="19">
        <f t="shared" si="7"/>
        <v>120</v>
      </c>
      <c r="L417" s="20">
        <v>44844</v>
      </c>
      <c r="M417" s="59">
        <v>44926</v>
      </c>
      <c r="N417" s="21">
        <v>9600000</v>
      </c>
      <c r="O417" s="22">
        <f t="shared" si="6"/>
        <v>2400000</v>
      </c>
      <c r="P417" s="31" t="s">
        <v>109</v>
      </c>
      <c r="Q417" s="23" t="s">
        <v>1635</v>
      </c>
      <c r="R417" s="192" t="s">
        <v>1635</v>
      </c>
      <c r="S417" s="19">
        <v>1552</v>
      </c>
      <c r="T417" s="25">
        <v>9600000</v>
      </c>
    </row>
    <row r="418" spans="1:20" ht="15" customHeight="1" x14ac:dyDescent="0.25">
      <c r="A418" s="13" t="s">
        <v>1636</v>
      </c>
      <c r="B418" s="13" t="s">
        <v>1637</v>
      </c>
      <c r="C418" s="13">
        <v>2</v>
      </c>
      <c r="D418" s="67" t="s">
        <v>1290</v>
      </c>
      <c r="E418" s="34" t="s">
        <v>152</v>
      </c>
      <c r="F418" s="13" t="s">
        <v>35</v>
      </c>
      <c r="G418" s="193">
        <v>44782</v>
      </c>
      <c r="H418" s="52" t="s">
        <v>1638</v>
      </c>
      <c r="I418" s="51">
        <v>44782</v>
      </c>
      <c r="J418" s="46">
        <v>4</v>
      </c>
      <c r="K418" s="46">
        <f t="shared" si="7"/>
        <v>120</v>
      </c>
      <c r="L418" s="54">
        <v>44784</v>
      </c>
      <c r="M418" s="54">
        <v>44905</v>
      </c>
      <c r="N418" s="55">
        <v>10000000</v>
      </c>
      <c r="O418" s="56">
        <f t="shared" si="6"/>
        <v>2500000</v>
      </c>
      <c r="P418" s="13" t="s">
        <v>450</v>
      </c>
      <c r="Q418" s="23" t="s">
        <v>1639</v>
      </c>
      <c r="R418" s="63" t="s">
        <v>253</v>
      </c>
      <c r="S418" s="46">
        <v>1310</v>
      </c>
      <c r="T418" s="47">
        <v>10000000</v>
      </c>
    </row>
    <row r="419" spans="1:20" ht="15" customHeight="1" x14ac:dyDescent="0.25">
      <c r="A419" s="13" t="s">
        <v>1640</v>
      </c>
      <c r="B419" s="13" t="s">
        <v>1641</v>
      </c>
      <c r="C419" s="13">
        <v>3</v>
      </c>
      <c r="D419" s="67" t="s">
        <v>1146</v>
      </c>
      <c r="E419" s="13" t="s">
        <v>21</v>
      </c>
      <c r="F419" s="13" t="s">
        <v>35</v>
      </c>
      <c r="G419" s="145">
        <v>44782</v>
      </c>
      <c r="H419" s="18" t="s">
        <v>1642</v>
      </c>
      <c r="I419" s="17">
        <v>44782</v>
      </c>
      <c r="J419" s="19">
        <v>4</v>
      </c>
      <c r="K419" s="19">
        <f t="shared" si="7"/>
        <v>120</v>
      </c>
      <c r="L419" s="20">
        <v>44795</v>
      </c>
      <c r="M419" s="20">
        <v>44916</v>
      </c>
      <c r="N419" s="21">
        <v>9600000</v>
      </c>
      <c r="O419" s="22">
        <f t="shared" si="6"/>
        <v>2400000</v>
      </c>
      <c r="P419" s="13" t="s">
        <v>109</v>
      </c>
      <c r="Q419" s="23" t="s">
        <v>110</v>
      </c>
      <c r="R419" s="26" t="s">
        <v>111</v>
      </c>
      <c r="S419" s="19">
        <v>1309</v>
      </c>
      <c r="T419" s="25">
        <v>9600000</v>
      </c>
    </row>
    <row r="420" spans="1:20" ht="15" customHeight="1" x14ac:dyDescent="0.25">
      <c r="A420" s="13" t="s">
        <v>1643</v>
      </c>
      <c r="B420" s="13" t="s">
        <v>1644</v>
      </c>
      <c r="C420" s="13">
        <v>1</v>
      </c>
      <c r="D420" s="13" t="s">
        <v>1645</v>
      </c>
      <c r="E420" s="27" t="s">
        <v>510</v>
      </c>
      <c r="F420" s="13" t="s">
        <v>35</v>
      </c>
      <c r="G420" s="145">
        <v>44777</v>
      </c>
      <c r="H420" s="18" t="s">
        <v>1646</v>
      </c>
      <c r="I420" s="17">
        <v>44777</v>
      </c>
      <c r="J420" s="19">
        <v>5</v>
      </c>
      <c r="K420" s="19">
        <f t="shared" si="7"/>
        <v>150</v>
      </c>
      <c r="L420" s="20">
        <v>44778</v>
      </c>
      <c r="M420" s="20">
        <v>44926</v>
      </c>
      <c r="N420" s="21">
        <v>31000000</v>
      </c>
      <c r="O420" s="22">
        <f t="shared" si="6"/>
        <v>6200000</v>
      </c>
      <c r="P420" s="13" t="s">
        <v>624</v>
      </c>
      <c r="Q420" s="23" t="s">
        <v>1647</v>
      </c>
      <c r="R420" s="63" t="s">
        <v>64</v>
      </c>
      <c r="S420" s="19">
        <v>1283</v>
      </c>
      <c r="T420" s="25">
        <v>31000000</v>
      </c>
    </row>
    <row r="421" spans="1:20" ht="15" customHeight="1" x14ac:dyDescent="0.25">
      <c r="A421" s="13" t="s">
        <v>1648</v>
      </c>
      <c r="B421" s="13" t="s">
        <v>1649</v>
      </c>
      <c r="C421" s="13">
        <v>1</v>
      </c>
      <c r="D421" s="58" t="s">
        <v>781</v>
      </c>
      <c r="E421" s="27" t="s">
        <v>113</v>
      </c>
      <c r="F421" s="13" t="s">
        <v>35</v>
      </c>
      <c r="G421" s="145">
        <v>44778</v>
      </c>
      <c r="H421" s="18" t="s">
        <v>1650</v>
      </c>
      <c r="I421" s="17">
        <v>44778</v>
      </c>
      <c r="J421" s="19">
        <v>4</v>
      </c>
      <c r="K421" s="19">
        <f t="shared" si="7"/>
        <v>120</v>
      </c>
      <c r="L421" s="20">
        <v>44782</v>
      </c>
      <c r="M421" s="20">
        <v>44900</v>
      </c>
      <c r="N421" s="21">
        <v>20517600</v>
      </c>
      <c r="O421" s="22">
        <f t="shared" si="6"/>
        <v>5129400</v>
      </c>
      <c r="P421" s="13" t="s">
        <v>783</v>
      </c>
      <c r="Q421" s="74" t="s">
        <v>1525</v>
      </c>
      <c r="R421" s="63" t="s">
        <v>785</v>
      </c>
      <c r="S421" s="19">
        <v>1291</v>
      </c>
      <c r="T421" s="25">
        <v>20517600</v>
      </c>
    </row>
    <row r="422" spans="1:20" ht="15" customHeight="1" x14ac:dyDescent="0.25">
      <c r="A422" s="13" t="s">
        <v>1651</v>
      </c>
      <c r="B422" s="13" t="s">
        <v>1652</v>
      </c>
      <c r="C422" s="13">
        <v>7</v>
      </c>
      <c r="D422" s="58" t="s">
        <v>502</v>
      </c>
      <c r="E422" s="27" t="s">
        <v>102</v>
      </c>
      <c r="F422" s="13" t="s">
        <v>35</v>
      </c>
      <c r="G422" s="145">
        <v>44782</v>
      </c>
      <c r="H422" s="18" t="s">
        <v>1653</v>
      </c>
      <c r="I422" s="17">
        <v>44782</v>
      </c>
      <c r="J422" s="37">
        <v>4</v>
      </c>
      <c r="K422" s="37">
        <f t="shared" si="7"/>
        <v>120</v>
      </c>
      <c r="L422" s="20">
        <v>44783</v>
      </c>
      <c r="M422" s="20">
        <v>44904</v>
      </c>
      <c r="N422" s="21">
        <v>22000000</v>
      </c>
      <c r="O422" s="22">
        <f t="shared" si="6"/>
        <v>5500000</v>
      </c>
      <c r="P422" s="29" t="s">
        <v>37</v>
      </c>
      <c r="Q422" s="194" t="s">
        <v>1654</v>
      </c>
      <c r="R422" s="95" t="s">
        <v>39</v>
      </c>
      <c r="S422" s="19">
        <v>1300</v>
      </c>
      <c r="T422" s="25">
        <v>22000000</v>
      </c>
    </row>
    <row r="423" spans="1:20" ht="15" customHeight="1" x14ac:dyDescent="0.25">
      <c r="A423" s="13" t="s">
        <v>1655</v>
      </c>
      <c r="B423" s="13" t="s">
        <v>1652</v>
      </c>
      <c r="C423" s="13">
        <v>7</v>
      </c>
      <c r="D423" s="58" t="s">
        <v>505</v>
      </c>
      <c r="E423" s="27" t="s">
        <v>102</v>
      </c>
      <c r="F423" s="13" t="s">
        <v>35</v>
      </c>
      <c r="G423" s="145">
        <v>44781</v>
      </c>
      <c r="H423" s="18" t="s">
        <v>1656</v>
      </c>
      <c r="I423" s="98">
        <v>44781</v>
      </c>
      <c r="J423" s="19">
        <v>4</v>
      </c>
      <c r="K423" s="19">
        <f t="shared" si="7"/>
        <v>120</v>
      </c>
      <c r="L423" s="20">
        <v>44783</v>
      </c>
      <c r="M423" s="20">
        <v>44904</v>
      </c>
      <c r="N423" s="21">
        <v>22000000</v>
      </c>
      <c r="O423" s="22">
        <f t="shared" si="6"/>
        <v>5500000</v>
      </c>
      <c r="P423" s="13" t="s">
        <v>37</v>
      </c>
      <c r="Q423" s="23" t="s">
        <v>1654</v>
      </c>
      <c r="R423" s="26" t="s">
        <v>39</v>
      </c>
      <c r="S423" s="19">
        <v>1303</v>
      </c>
      <c r="T423" s="25">
        <v>22000000</v>
      </c>
    </row>
    <row r="424" spans="1:20" ht="15" customHeight="1" x14ac:dyDescent="0.25">
      <c r="A424" s="13" t="s">
        <v>1657</v>
      </c>
      <c r="B424" s="13" t="s">
        <v>1652</v>
      </c>
      <c r="C424" s="13">
        <v>7</v>
      </c>
      <c r="D424" s="58" t="s">
        <v>517</v>
      </c>
      <c r="E424" s="27" t="s">
        <v>102</v>
      </c>
      <c r="F424" s="13" t="s">
        <v>35</v>
      </c>
      <c r="G424" s="145">
        <v>44781</v>
      </c>
      <c r="H424" s="18" t="s">
        <v>1658</v>
      </c>
      <c r="I424" s="98">
        <v>44781</v>
      </c>
      <c r="J424" s="19">
        <v>4</v>
      </c>
      <c r="K424" s="19">
        <f t="shared" si="7"/>
        <v>120</v>
      </c>
      <c r="L424" s="20">
        <v>44783</v>
      </c>
      <c r="M424" s="20">
        <v>44904</v>
      </c>
      <c r="N424" s="21">
        <v>22000000</v>
      </c>
      <c r="O424" s="22">
        <f t="shared" si="6"/>
        <v>5500000</v>
      </c>
      <c r="P424" s="13" t="s">
        <v>37</v>
      </c>
      <c r="Q424" s="23" t="s">
        <v>1654</v>
      </c>
      <c r="R424" s="26" t="s">
        <v>39</v>
      </c>
      <c r="S424" s="19">
        <v>1304</v>
      </c>
      <c r="T424" s="25">
        <v>22000000</v>
      </c>
    </row>
    <row r="425" spans="1:20" ht="15" customHeight="1" x14ac:dyDescent="0.25">
      <c r="A425" s="13" t="s">
        <v>1659</v>
      </c>
      <c r="B425" s="13" t="s">
        <v>1652</v>
      </c>
      <c r="C425" s="13">
        <v>7</v>
      </c>
      <c r="D425" s="58" t="s">
        <v>1162</v>
      </c>
      <c r="E425" s="27" t="s">
        <v>102</v>
      </c>
      <c r="F425" s="13" t="s">
        <v>35</v>
      </c>
      <c r="G425" s="145">
        <v>44781</v>
      </c>
      <c r="H425" s="18" t="s">
        <v>1660</v>
      </c>
      <c r="I425" s="98">
        <v>44781</v>
      </c>
      <c r="J425" s="19">
        <v>4</v>
      </c>
      <c r="K425" s="19">
        <f t="shared" si="7"/>
        <v>120</v>
      </c>
      <c r="L425" s="20">
        <v>44783</v>
      </c>
      <c r="M425" s="20">
        <v>44904</v>
      </c>
      <c r="N425" s="21">
        <v>22000000</v>
      </c>
      <c r="O425" s="22">
        <f t="shared" si="6"/>
        <v>5500000</v>
      </c>
      <c r="P425" s="13" t="s">
        <v>37</v>
      </c>
      <c r="Q425" s="23" t="s">
        <v>1654</v>
      </c>
      <c r="R425" s="26" t="s">
        <v>39</v>
      </c>
      <c r="S425" s="19">
        <v>1305</v>
      </c>
      <c r="T425" s="25">
        <v>22000000</v>
      </c>
    </row>
    <row r="426" spans="1:20" ht="15" customHeight="1" x14ac:dyDescent="0.25">
      <c r="A426" s="13" t="s">
        <v>1661</v>
      </c>
      <c r="B426" s="13" t="s">
        <v>1662</v>
      </c>
      <c r="C426" s="13">
        <v>1</v>
      </c>
      <c r="D426" s="13" t="s">
        <v>316</v>
      </c>
      <c r="E426" s="167" t="s">
        <v>152</v>
      </c>
      <c r="F426" s="13" t="s">
        <v>35</v>
      </c>
      <c r="G426" s="193">
        <v>44781</v>
      </c>
      <c r="H426" s="52" t="s">
        <v>1663</v>
      </c>
      <c r="I426" s="195">
        <v>44781</v>
      </c>
      <c r="J426" s="19">
        <v>4</v>
      </c>
      <c r="K426" s="19">
        <f t="shared" ref="K426:K457" si="8">+J426*30</f>
        <v>120</v>
      </c>
      <c r="L426" s="54">
        <v>44783</v>
      </c>
      <c r="M426" s="54">
        <v>44904</v>
      </c>
      <c r="N426" s="55">
        <v>20648000</v>
      </c>
      <c r="O426" s="22">
        <f t="shared" si="6"/>
        <v>5162000</v>
      </c>
      <c r="P426" s="13" t="s">
        <v>37</v>
      </c>
      <c r="Q426" s="23" t="s">
        <v>1654</v>
      </c>
      <c r="R426" s="26" t="s">
        <v>39</v>
      </c>
      <c r="S426" s="19">
        <v>1306</v>
      </c>
      <c r="T426" s="25">
        <v>20648000</v>
      </c>
    </row>
    <row r="427" spans="1:20" ht="15" customHeight="1" x14ac:dyDescent="0.25">
      <c r="A427" s="13" t="s">
        <v>1664</v>
      </c>
      <c r="B427" s="13" t="s">
        <v>1665</v>
      </c>
      <c r="C427" s="13">
        <v>1</v>
      </c>
      <c r="D427" s="13" t="s">
        <v>1666</v>
      </c>
      <c r="E427" s="40" t="s">
        <v>152</v>
      </c>
      <c r="F427" s="13" t="s">
        <v>35</v>
      </c>
      <c r="G427" s="145">
        <v>44781</v>
      </c>
      <c r="H427" s="18" t="s">
        <v>1667</v>
      </c>
      <c r="I427" s="98">
        <v>44781</v>
      </c>
      <c r="J427" s="19">
        <v>4</v>
      </c>
      <c r="K427" s="19">
        <f t="shared" si="8"/>
        <v>120</v>
      </c>
      <c r="L427" s="20">
        <v>44783</v>
      </c>
      <c r="M427" s="20">
        <v>44926</v>
      </c>
      <c r="N427" s="21">
        <v>42642000</v>
      </c>
      <c r="O427" s="22">
        <f t="shared" si="6"/>
        <v>10660500</v>
      </c>
      <c r="P427" s="13" t="s">
        <v>70</v>
      </c>
      <c r="Q427" s="23" t="s">
        <v>1615</v>
      </c>
      <c r="R427" s="26" t="s">
        <v>72</v>
      </c>
      <c r="S427" s="19">
        <v>1296</v>
      </c>
      <c r="T427" s="25">
        <v>42642000</v>
      </c>
    </row>
    <row r="428" spans="1:20" ht="15" customHeight="1" x14ac:dyDescent="0.25">
      <c r="A428" s="13" t="s">
        <v>1668</v>
      </c>
      <c r="B428" s="13" t="s">
        <v>1669</v>
      </c>
      <c r="C428" s="13">
        <v>1</v>
      </c>
      <c r="D428" s="33" t="s">
        <v>1159</v>
      </c>
      <c r="E428" s="27" t="s">
        <v>102</v>
      </c>
      <c r="F428" s="13" t="s">
        <v>35</v>
      </c>
      <c r="G428" s="145">
        <v>44781</v>
      </c>
      <c r="H428" s="18" t="s">
        <v>1670</v>
      </c>
      <c r="I428" s="98">
        <v>44781</v>
      </c>
      <c r="J428" s="19">
        <v>5</v>
      </c>
      <c r="K428" s="19">
        <f t="shared" si="8"/>
        <v>150</v>
      </c>
      <c r="L428" s="20">
        <v>44783</v>
      </c>
      <c r="M428" s="20">
        <v>44926</v>
      </c>
      <c r="N428" s="21">
        <v>23000000</v>
      </c>
      <c r="O428" s="22">
        <f t="shared" si="6"/>
        <v>4600000</v>
      </c>
      <c r="P428" s="13" t="s">
        <v>267</v>
      </c>
      <c r="Q428" s="23" t="s">
        <v>1529</v>
      </c>
      <c r="R428" s="26" t="s">
        <v>212</v>
      </c>
      <c r="S428" s="19">
        <v>1302</v>
      </c>
      <c r="T428" s="25">
        <v>23000000</v>
      </c>
    </row>
    <row r="429" spans="1:20" ht="15" customHeight="1" x14ac:dyDescent="0.25">
      <c r="A429" s="13" t="s">
        <v>1671</v>
      </c>
      <c r="B429" s="13" t="s">
        <v>1672</v>
      </c>
      <c r="C429" s="13">
        <v>2</v>
      </c>
      <c r="D429" s="33" t="s">
        <v>1320</v>
      </c>
      <c r="E429" s="16" t="s">
        <v>21</v>
      </c>
      <c r="F429" s="13" t="s">
        <v>35</v>
      </c>
      <c r="G429" s="145">
        <v>44782</v>
      </c>
      <c r="H429" s="18" t="s">
        <v>1673</v>
      </c>
      <c r="I429" s="98">
        <v>44782</v>
      </c>
      <c r="J429" s="19">
        <v>4</v>
      </c>
      <c r="K429" s="19">
        <f t="shared" si="8"/>
        <v>120</v>
      </c>
      <c r="L429" s="20">
        <v>44785</v>
      </c>
      <c r="M429" s="20">
        <v>44906</v>
      </c>
      <c r="N429" s="21">
        <v>9600000</v>
      </c>
      <c r="O429" s="22">
        <f t="shared" si="6"/>
        <v>2400000</v>
      </c>
      <c r="P429" s="13" t="s">
        <v>267</v>
      </c>
      <c r="Q429" s="23" t="s">
        <v>1529</v>
      </c>
      <c r="R429" s="26" t="s">
        <v>212</v>
      </c>
      <c r="S429" s="19">
        <v>1313</v>
      </c>
      <c r="T429" s="25">
        <v>9600000</v>
      </c>
    </row>
    <row r="430" spans="1:20" ht="15" customHeight="1" x14ac:dyDescent="0.25">
      <c r="A430" s="13" t="s">
        <v>1674</v>
      </c>
      <c r="B430" s="13" t="s">
        <v>1675</v>
      </c>
      <c r="C430" s="13">
        <v>1</v>
      </c>
      <c r="D430" s="24" t="s">
        <v>1197</v>
      </c>
      <c r="E430" s="27" t="s">
        <v>68</v>
      </c>
      <c r="F430" s="13" t="s">
        <v>35</v>
      </c>
      <c r="G430" s="145">
        <v>44781</v>
      </c>
      <c r="H430" s="18" t="s">
        <v>1676</v>
      </c>
      <c r="I430" s="98">
        <v>44781</v>
      </c>
      <c r="J430" s="19">
        <v>4</v>
      </c>
      <c r="K430" s="19">
        <f t="shared" si="8"/>
        <v>120</v>
      </c>
      <c r="L430" s="20">
        <v>44783</v>
      </c>
      <c r="M430" s="20">
        <v>44902</v>
      </c>
      <c r="N430" s="21">
        <v>23896000</v>
      </c>
      <c r="O430" s="22">
        <f t="shared" si="6"/>
        <v>5974000</v>
      </c>
      <c r="P430" s="24" t="s">
        <v>85</v>
      </c>
      <c r="Q430" s="23" t="s">
        <v>1677</v>
      </c>
      <c r="R430" s="26" t="s">
        <v>83</v>
      </c>
      <c r="S430" s="19">
        <v>1298</v>
      </c>
      <c r="T430" s="25">
        <v>23896000</v>
      </c>
    </row>
    <row r="431" spans="1:20" ht="15" customHeight="1" x14ac:dyDescent="0.25">
      <c r="A431" s="13" t="s">
        <v>1678</v>
      </c>
      <c r="B431" s="13" t="s">
        <v>1679</v>
      </c>
      <c r="C431" s="13">
        <v>1</v>
      </c>
      <c r="D431" s="24" t="s">
        <v>1680</v>
      </c>
      <c r="E431" s="27" t="s">
        <v>68</v>
      </c>
      <c r="F431" s="13" t="s">
        <v>35</v>
      </c>
      <c r="G431" s="145">
        <v>44782</v>
      </c>
      <c r="H431" s="18" t="s">
        <v>1681</v>
      </c>
      <c r="I431" s="98">
        <v>44782</v>
      </c>
      <c r="J431" s="19">
        <v>4</v>
      </c>
      <c r="K431" s="19">
        <f t="shared" si="8"/>
        <v>120</v>
      </c>
      <c r="L431" s="20">
        <v>44783</v>
      </c>
      <c r="M431" s="20">
        <v>44905</v>
      </c>
      <c r="N431" s="21">
        <v>17929576</v>
      </c>
      <c r="O431" s="22">
        <f t="shared" si="6"/>
        <v>4482394</v>
      </c>
      <c r="P431" s="13" t="s">
        <v>144</v>
      </c>
      <c r="Q431" s="23" t="s">
        <v>1682</v>
      </c>
      <c r="R431" s="26" t="s">
        <v>146</v>
      </c>
      <c r="S431" s="19">
        <v>1299</v>
      </c>
      <c r="T431" s="25">
        <v>17929576</v>
      </c>
    </row>
    <row r="432" spans="1:20" ht="15" customHeight="1" x14ac:dyDescent="0.25">
      <c r="A432" s="13" t="s">
        <v>1683</v>
      </c>
      <c r="B432" s="13" t="s">
        <v>1684</v>
      </c>
      <c r="C432" s="13">
        <v>1</v>
      </c>
      <c r="D432" s="24" t="s">
        <v>1685</v>
      </c>
      <c r="E432" s="40" t="s">
        <v>152</v>
      </c>
      <c r="F432" s="13" t="s">
        <v>35</v>
      </c>
      <c r="G432" s="145">
        <v>44784</v>
      </c>
      <c r="H432" s="18" t="s">
        <v>1686</v>
      </c>
      <c r="I432" s="98">
        <v>44792</v>
      </c>
      <c r="J432" s="19">
        <v>5</v>
      </c>
      <c r="K432" s="19">
        <f t="shared" si="8"/>
        <v>150</v>
      </c>
      <c r="L432" s="20">
        <v>44792</v>
      </c>
      <c r="M432" s="20">
        <v>44926</v>
      </c>
      <c r="N432" s="21">
        <v>18500000</v>
      </c>
      <c r="O432" s="22">
        <f t="shared" si="6"/>
        <v>3700000</v>
      </c>
      <c r="P432" s="13" t="s">
        <v>70</v>
      </c>
      <c r="Q432" s="23" t="s">
        <v>1615</v>
      </c>
      <c r="R432" s="26" t="s">
        <v>72</v>
      </c>
      <c r="S432" s="19">
        <v>1347</v>
      </c>
      <c r="T432" s="25">
        <v>18500000</v>
      </c>
    </row>
    <row r="433" spans="1:20" ht="15" customHeight="1" x14ac:dyDescent="0.25">
      <c r="A433" s="13" t="s">
        <v>1687</v>
      </c>
      <c r="B433" s="13" t="s">
        <v>1688</v>
      </c>
      <c r="C433" s="13">
        <v>1</v>
      </c>
      <c r="D433" s="30" t="s">
        <v>113</v>
      </c>
      <c r="E433" s="27" t="s">
        <v>68</v>
      </c>
      <c r="F433" s="13" t="s">
        <v>35</v>
      </c>
      <c r="G433" s="145">
        <v>44783</v>
      </c>
      <c r="H433" s="18" t="s">
        <v>1689</v>
      </c>
      <c r="I433" s="98">
        <v>44783</v>
      </c>
      <c r="J433" s="19">
        <v>4</v>
      </c>
      <c r="K433" s="19">
        <f t="shared" si="8"/>
        <v>120</v>
      </c>
      <c r="L433" s="20">
        <v>44783</v>
      </c>
      <c r="M433" s="20">
        <v>44904</v>
      </c>
      <c r="N433" s="21">
        <v>26800000</v>
      </c>
      <c r="O433" s="22">
        <f t="shared" si="6"/>
        <v>6700000</v>
      </c>
      <c r="P433" s="13" t="s">
        <v>70</v>
      </c>
      <c r="Q433" s="23" t="s">
        <v>1690</v>
      </c>
      <c r="R433" s="26" t="s">
        <v>224</v>
      </c>
      <c r="S433" s="19">
        <v>1297</v>
      </c>
      <c r="T433" s="25">
        <v>26800000</v>
      </c>
    </row>
    <row r="434" spans="1:20" ht="15" customHeight="1" x14ac:dyDescent="0.25">
      <c r="A434" s="13" t="s">
        <v>1691</v>
      </c>
      <c r="B434" s="13" t="s">
        <v>1692</v>
      </c>
      <c r="C434" s="13">
        <v>3</v>
      </c>
      <c r="D434" s="33" t="s">
        <v>699</v>
      </c>
      <c r="E434" s="27" t="s">
        <v>113</v>
      </c>
      <c r="F434" s="13" t="s">
        <v>35</v>
      </c>
      <c r="G434" s="145">
        <v>44784</v>
      </c>
      <c r="H434" s="18" t="s">
        <v>1693</v>
      </c>
      <c r="I434" s="98">
        <v>44784</v>
      </c>
      <c r="J434" s="19">
        <v>4</v>
      </c>
      <c r="K434" s="19">
        <f t="shared" si="8"/>
        <v>120</v>
      </c>
      <c r="L434" s="20">
        <v>44784</v>
      </c>
      <c r="M434" s="20">
        <v>44905</v>
      </c>
      <c r="N434" s="21">
        <v>46800000</v>
      </c>
      <c r="O434" s="22">
        <f t="shared" si="6"/>
        <v>11700000</v>
      </c>
      <c r="P434" s="13" t="s">
        <v>573</v>
      </c>
      <c r="Q434" s="23" t="s">
        <v>1694</v>
      </c>
      <c r="R434" s="26" t="s">
        <v>571</v>
      </c>
      <c r="S434" s="19">
        <v>1311</v>
      </c>
      <c r="T434" s="25">
        <v>15600000</v>
      </c>
    </row>
    <row r="435" spans="1:20" ht="15" customHeight="1" x14ac:dyDescent="0.25">
      <c r="A435" s="13" t="s">
        <v>1695</v>
      </c>
      <c r="B435" s="13" t="s">
        <v>1696</v>
      </c>
      <c r="C435" s="13">
        <v>5</v>
      </c>
      <c r="D435" s="33" t="s">
        <v>1697</v>
      </c>
      <c r="E435" s="16" t="s">
        <v>21</v>
      </c>
      <c r="F435" s="50" t="s">
        <v>22</v>
      </c>
      <c r="G435" s="17">
        <v>44783</v>
      </c>
      <c r="H435" s="18" t="s">
        <v>1698</v>
      </c>
      <c r="I435" s="98">
        <v>44783</v>
      </c>
      <c r="J435" s="19">
        <v>4</v>
      </c>
      <c r="K435" s="19">
        <f t="shared" si="8"/>
        <v>120</v>
      </c>
      <c r="L435" s="20">
        <v>44795</v>
      </c>
      <c r="M435" s="20">
        <v>44916</v>
      </c>
      <c r="N435" s="21">
        <v>9600000</v>
      </c>
      <c r="O435" s="22">
        <f t="shared" si="6"/>
        <v>2400000</v>
      </c>
      <c r="P435" s="13" t="s">
        <v>24</v>
      </c>
      <c r="Q435" s="23" t="s">
        <v>1504</v>
      </c>
      <c r="R435" s="24" t="s">
        <v>26</v>
      </c>
      <c r="S435" s="19">
        <v>1332</v>
      </c>
      <c r="T435" s="25">
        <v>9600000</v>
      </c>
    </row>
    <row r="436" spans="1:20" ht="15" customHeight="1" x14ac:dyDescent="0.25">
      <c r="A436" s="13" t="s">
        <v>1699</v>
      </c>
      <c r="B436" s="13" t="s">
        <v>1700</v>
      </c>
      <c r="C436" s="13">
        <v>2</v>
      </c>
      <c r="D436" s="13" t="s">
        <v>876</v>
      </c>
      <c r="E436" s="16" t="s">
        <v>21</v>
      </c>
      <c r="F436" s="13" t="s">
        <v>35</v>
      </c>
      <c r="G436" s="145">
        <v>44783</v>
      </c>
      <c r="H436" s="18" t="s">
        <v>1701</v>
      </c>
      <c r="I436" s="98">
        <v>44783</v>
      </c>
      <c r="J436" s="19">
        <v>4</v>
      </c>
      <c r="K436" s="19">
        <f t="shared" si="8"/>
        <v>120</v>
      </c>
      <c r="L436" s="20">
        <v>44792</v>
      </c>
      <c r="M436" s="20">
        <v>44913</v>
      </c>
      <c r="N436" s="21">
        <v>20000000</v>
      </c>
      <c r="O436" s="22">
        <f t="shared" si="6"/>
        <v>5000000</v>
      </c>
      <c r="P436" s="13" t="s">
        <v>394</v>
      </c>
      <c r="Q436" s="23" t="s">
        <v>1702</v>
      </c>
      <c r="R436" s="26" t="s">
        <v>392</v>
      </c>
      <c r="S436" s="19">
        <v>1316</v>
      </c>
      <c r="T436" s="25">
        <v>20000000</v>
      </c>
    </row>
    <row r="437" spans="1:20" ht="15" customHeight="1" x14ac:dyDescent="0.25">
      <c r="A437" s="13" t="s">
        <v>1703</v>
      </c>
      <c r="B437" s="13" t="s">
        <v>1704</v>
      </c>
      <c r="C437" s="13">
        <v>1</v>
      </c>
      <c r="D437" s="33" t="s">
        <v>1705</v>
      </c>
      <c r="E437" s="27" t="s">
        <v>68</v>
      </c>
      <c r="F437" s="13" t="s">
        <v>35</v>
      </c>
      <c r="G437" s="145">
        <v>44782</v>
      </c>
      <c r="H437" s="18" t="s">
        <v>1706</v>
      </c>
      <c r="I437" s="98">
        <v>44782</v>
      </c>
      <c r="J437" s="19">
        <v>4</v>
      </c>
      <c r="K437" s="19">
        <f t="shared" si="8"/>
        <v>120</v>
      </c>
      <c r="L437" s="20">
        <v>44784</v>
      </c>
      <c r="M437" s="20">
        <v>44905</v>
      </c>
      <c r="N437" s="21">
        <v>20000000</v>
      </c>
      <c r="O437" s="22">
        <f t="shared" si="6"/>
        <v>5000000</v>
      </c>
      <c r="P437" s="13" t="s">
        <v>624</v>
      </c>
      <c r="Q437" s="23" t="s">
        <v>1647</v>
      </c>
      <c r="R437" s="26" t="s">
        <v>64</v>
      </c>
      <c r="S437" s="19">
        <v>1312</v>
      </c>
      <c r="T437" s="25">
        <v>20000000</v>
      </c>
    </row>
    <row r="438" spans="1:20" ht="15" customHeight="1" x14ac:dyDescent="0.25">
      <c r="A438" s="29" t="s">
        <v>1707</v>
      </c>
      <c r="B438" s="29" t="s">
        <v>1708</v>
      </c>
      <c r="C438" s="29">
        <v>10</v>
      </c>
      <c r="D438" s="42" t="s">
        <v>687</v>
      </c>
      <c r="E438" s="27" t="s">
        <v>68</v>
      </c>
      <c r="F438" s="29" t="s">
        <v>35</v>
      </c>
      <c r="G438" s="145">
        <v>44783</v>
      </c>
      <c r="H438" s="18" t="s">
        <v>1709</v>
      </c>
      <c r="I438" s="98">
        <v>44783</v>
      </c>
      <c r="J438" s="19">
        <v>4</v>
      </c>
      <c r="K438" s="19">
        <f t="shared" si="8"/>
        <v>120</v>
      </c>
      <c r="L438" s="20">
        <v>44792</v>
      </c>
      <c r="M438" s="20">
        <v>44913</v>
      </c>
      <c r="N438" s="21">
        <v>10000000</v>
      </c>
      <c r="O438" s="22">
        <f t="shared" si="6"/>
        <v>2500000</v>
      </c>
      <c r="P438" s="13" t="s">
        <v>573</v>
      </c>
      <c r="Q438" s="23" t="s">
        <v>1694</v>
      </c>
      <c r="R438" s="26" t="s">
        <v>571</v>
      </c>
      <c r="S438" s="19">
        <v>1346</v>
      </c>
      <c r="T438" s="25">
        <v>10000000</v>
      </c>
    </row>
    <row r="439" spans="1:20" ht="15" customHeight="1" x14ac:dyDescent="0.25">
      <c r="A439" s="13" t="s">
        <v>1710</v>
      </c>
      <c r="B439" s="13" t="s">
        <v>1700</v>
      </c>
      <c r="C439" s="13">
        <v>2</v>
      </c>
      <c r="D439" s="13" t="s">
        <v>883</v>
      </c>
      <c r="E439" s="16" t="s">
        <v>21</v>
      </c>
      <c r="F439" s="13" t="s">
        <v>35</v>
      </c>
      <c r="G439" s="145">
        <v>44783</v>
      </c>
      <c r="H439" s="18" t="s">
        <v>1711</v>
      </c>
      <c r="I439" s="98">
        <v>44783</v>
      </c>
      <c r="J439" s="19">
        <v>4</v>
      </c>
      <c r="K439" s="19">
        <f t="shared" si="8"/>
        <v>120</v>
      </c>
      <c r="L439" s="20">
        <v>44785</v>
      </c>
      <c r="M439" s="20">
        <v>44906</v>
      </c>
      <c r="N439" s="21">
        <v>20000000</v>
      </c>
      <c r="O439" s="22">
        <f t="shared" si="6"/>
        <v>5000000</v>
      </c>
      <c r="P439" s="13" t="s">
        <v>394</v>
      </c>
      <c r="Q439" s="23" t="s">
        <v>1702</v>
      </c>
      <c r="R439" s="26" t="s">
        <v>392</v>
      </c>
      <c r="S439" s="19">
        <v>1315</v>
      </c>
      <c r="T439" s="25">
        <v>20000000</v>
      </c>
    </row>
    <row r="440" spans="1:20" ht="15" customHeight="1" x14ac:dyDescent="0.25">
      <c r="A440" s="13" t="s">
        <v>1712</v>
      </c>
      <c r="B440" s="13" t="s">
        <v>1713</v>
      </c>
      <c r="C440" s="13">
        <v>1</v>
      </c>
      <c r="D440" s="18" t="s">
        <v>1334</v>
      </c>
      <c r="E440" s="16" t="s">
        <v>21</v>
      </c>
      <c r="F440" s="13" t="s">
        <v>35</v>
      </c>
      <c r="G440" s="145">
        <v>44783</v>
      </c>
      <c r="H440" s="18" t="s">
        <v>1714</v>
      </c>
      <c r="I440" s="98">
        <v>44783</v>
      </c>
      <c r="J440" s="19">
        <v>4</v>
      </c>
      <c r="K440" s="19">
        <f t="shared" si="8"/>
        <v>120</v>
      </c>
      <c r="L440" s="20">
        <v>44785</v>
      </c>
      <c r="M440" s="20">
        <v>44906</v>
      </c>
      <c r="N440" s="21">
        <v>20000000</v>
      </c>
      <c r="O440" s="22">
        <f t="shared" si="6"/>
        <v>5000000</v>
      </c>
      <c r="P440" s="13" t="s">
        <v>573</v>
      </c>
      <c r="Q440" s="23" t="s">
        <v>1694</v>
      </c>
      <c r="R440" s="26" t="s">
        <v>571</v>
      </c>
      <c r="S440" s="19">
        <v>1314</v>
      </c>
      <c r="T440" s="25">
        <v>20000000</v>
      </c>
    </row>
    <row r="441" spans="1:20" ht="15" customHeight="1" x14ac:dyDescent="0.25">
      <c r="A441" s="13" t="s">
        <v>1715</v>
      </c>
      <c r="B441" s="13" t="s">
        <v>1604</v>
      </c>
      <c r="C441" s="13">
        <v>2</v>
      </c>
      <c r="D441" s="24" t="s">
        <v>1716</v>
      </c>
      <c r="E441" s="27" t="s">
        <v>21</v>
      </c>
      <c r="F441" s="13" t="s">
        <v>35</v>
      </c>
      <c r="G441" s="145">
        <v>44783</v>
      </c>
      <c r="H441" s="18" t="s">
        <v>1717</v>
      </c>
      <c r="I441" s="98">
        <v>44783</v>
      </c>
      <c r="J441" s="19">
        <v>5</v>
      </c>
      <c r="K441" s="19">
        <f t="shared" si="8"/>
        <v>150</v>
      </c>
      <c r="L441" s="20">
        <v>44792</v>
      </c>
      <c r="M441" s="20">
        <v>44926</v>
      </c>
      <c r="N441" s="21">
        <v>12772000</v>
      </c>
      <c r="O441" s="22">
        <f t="shared" si="6"/>
        <v>2554400</v>
      </c>
      <c r="P441" s="13" t="s">
        <v>1607</v>
      </c>
      <c r="Q441" s="23" t="s">
        <v>1608</v>
      </c>
      <c r="R441" s="26" t="s">
        <v>424</v>
      </c>
      <c r="S441" s="19">
        <v>1317</v>
      </c>
      <c r="T441" s="25">
        <v>12772000</v>
      </c>
    </row>
    <row r="442" spans="1:20" ht="15" customHeight="1" x14ac:dyDescent="0.25">
      <c r="A442" s="29" t="s">
        <v>1718</v>
      </c>
      <c r="B442" s="29" t="s">
        <v>1719</v>
      </c>
      <c r="C442" s="29">
        <v>1</v>
      </c>
      <c r="D442" s="29" t="s">
        <v>1720</v>
      </c>
      <c r="E442" s="30" t="s">
        <v>113</v>
      </c>
      <c r="F442" s="29" t="s">
        <v>35</v>
      </c>
      <c r="G442" s="184">
        <v>44795</v>
      </c>
      <c r="H442" s="70" t="s">
        <v>1721</v>
      </c>
      <c r="I442" s="185">
        <v>44795</v>
      </c>
      <c r="J442" s="37">
        <v>4</v>
      </c>
      <c r="K442" s="37">
        <f t="shared" si="8"/>
        <v>120</v>
      </c>
      <c r="L442" s="69">
        <v>44796</v>
      </c>
      <c r="M442" s="69">
        <v>44919</v>
      </c>
      <c r="N442" s="72">
        <v>18056000</v>
      </c>
      <c r="O442" s="22">
        <f t="shared" si="6"/>
        <v>4514000</v>
      </c>
      <c r="P442" s="13" t="s">
        <v>24</v>
      </c>
      <c r="Q442" s="23" t="s">
        <v>1504</v>
      </c>
      <c r="R442" s="26" t="s">
        <v>26</v>
      </c>
      <c r="S442" s="19">
        <v>1369</v>
      </c>
      <c r="T442" s="25">
        <v>18056000</v>
      </c>
    </row>
    <row r="443" spans="1:20" ht="15" customHeight="1" x14ac:dyDescent="0.25">
      <c r="A443" s="13" t="s">
        <v>1722</v>
      </c>
      <c r="B443" s="13" t="s">
        <v>1723</v>
      </c>
      <c r="C443" s="13">
        <v>1</v>
      </c>
      <c r="D443" s="13" t="s">
        <v>1724</v>
      </c>
      <c r="E443" s="27" t="s">
        <v>1462</v>
      </c>
      <c r="F443" s="13" t="s">
        <v>35</v>
      </c>
      <c r="G443" s="145">
        <v>44791</v>
      </c>
      <c r="H443" s="18" t="s">
        <v>1725</v>
      </c>
      <c r="I443" s="17">
        <v>44791</v>
      </c>
      <c r="J443" s="19">
        <v>6</v>
      </c>
      <c r="K443" s="19">
        <f t="shared" si="8"/>
        <v>180</v>
      </c>
      <c r="L443" s="20">
        <v>44810</v>
      </c>
      <c r="M443" s="59">
        <v>44990</v>
      </c>
      <c r="N443" s="196">
        <v>94835600</v>
      </c>
      <c r="O443" s="197">
        <v>0</v>
      </c>
      <c r="P443" s="13" t="s">
        <v>251</v>
      </c>
      <c r="Q443" s="198" t="s">
        <v>1726</v>
      </c>
      <c r="R443" s="199" t="s">
        <v>1727</v>
      </c>
      <c r="S443" s="19">
        <v>1357</v>
      </c>
      <c r="T443" s="25">
        <v>94835600</v>
      </c>
    </row>
    <row r="444" spans="1:20" ht="15" customHeight="1" x14ac:dyDescent="0.25">
      <c r="A444" s="33" t="s">
        <v>1728</v>
      </c>
      <c r="B444" s="33" t="s">
        <v>1696</v>
      </c>
      <c r="C444" s="33">
        <v>5</v>
      </c>
      <c r="D444" s="33" t="s">
        <v>1729</v>
      </c>
      <c r="E444" s="34" t="s">
        <v>21</v>
      </c>
      <c r="F444" s="33" t="s">
        <v>35</v>
      </c>
      <c r="G444" s="193">
        <v>44783</v>
      </c>
      <c r="H444" s="52" t="s">
        <v>1730</v>
      </c>
      <c r="I444" s="195">
        <v>44783</v>
      </c>
      <c r="J444" s="46">
        <v>4</v>
      </c>
      <c r="K444" s="46">
        <f t="shared" si="8"/>
        <v>120</v>
      </c>
      <c r="L444" s="54">
        <v>44792</v>
      </c>
      <c r="M444" s="54">
        <v>44913</v>
      </c>
      <c r="N444" s="55">
        <v>9600000</v>
      </c>
      <c r="O444" s="22">
        <f t="shared" ref="O444:O475" si="9">N444/J444</f>
        <v>2400000</v>
      </c>
      <c r="P444" s="13" t="s">
        <v>24</v>
      </c>
      <c r="Q444" s="23" t="s">
        <v>1504</v>
      </c>
      <c r="R444" s="26" t="s">
        <v>26</v>
      </c>
      <c r="S444" s="19">
        <v>1326</v>
      </c>
      <c r="T444" s="25">
        <v>9600000</v>
      </c>
    </row>
    <row r="445" spans="1:20" ht="15" customHeight="1" x14ac:dyDescent="0.25">
      <c r="A445" s="13" t="s">
        <v>1731</v>
      </c>
      <c r="B445" s="13" t="s">
        <v>1732</v>
      </c>
      <c r="C445" s="13">
        <v>1</v>
      </c>
      <c r="D445" s="13" t="s">
        <v>1066</v>
      </c>
      <c r="E445" s="105" t="s">
        <v>152</v>
      </c>
      <c r="F445" s="13" t="s">
        <v>35</v>
      </c>
      <c r="G445" s="145">
        <v>44784</v>
      </c>
      <c r="H445" s="18" t="s">
        <v>1733</v>
      </c>
      <c r="I445" s="98">
        <v>44784</v>
      </c>
      <c r="J445" s="19">
        <v>4</v>
      </c>
      <c r="K445" s="19">
        <f t="shared" si="8"/>
        <v>120</v>
      </c>
      <c r="L445" s="200">
        <v>44798</v>
      </c>
      <c r="M445" s="201">
        <v>44919</v>
      </c>
      <c r="N445" s="21">
        <v>28112000</v>
      </c>
      <c r="O445" s="22">
        <f t="shared" si="9"/>
        <v>7028000</v>
      </c>
      <c r="P445" s="13" t="s">
        <v>783</v>
      </c>
      <c r="Q445" s="23" t="s">
        <v>1525</v>
      </c>
      <c r="R445" s="26" t="s">
        <v>785</v>
      </c>
      <c r="S445" s="19">
        <v>1331</v>
      </c>
      <c r="T445" s="25">
        <v>28212000</v>
      </c>
    </row>
    <row r="446" spans="1:20" ht="15" customHeight="1" x14ac:dyDescent="0.25">
      <c r="A446" s="13" t="s">
        <v>1734</v>
      </c>
      <c r="B446" s="13" t="s">
        <v>1708</v>
      </c>
      <c r="C446" s="13">
        <v>10</v>
      </c>
      <c r="D446" s="13" t="s">
        <v>690</v>
      </c>
      <c r="E446" s="27" t="s">
        <v>68</v>
      </c>
      <c r="F446" s="13" t="s">
        <v>35</v>
      </c>
      <c r="G446" s="145">
        <v>44783</v>
      </c>
      <c r="H446" s="18" t="s">
        <v>1735</v>
      </c>
      <c r="I446" s="98">
        <v>44783</v>
      </c>
      <c r="J446" s="19">
        <v>4</v>
      </c>
      <c r="K446" s="19">
        <f t="shared" si="8"/>
        <v>120</v>
      </c>
      <c r="L446" s="20">
        <v>44792</v>
      </c>
      <c r="M446" s="20">
        <v>44913</v>
      </c>
      <c r="N446" s="21">
        <v>10000000</v>
      </c>
      <c r="O446" s="22">
        <f t="shared" si="9"/>
        <v>2500000</v>
      </c>
      <c r="P446" s="13" t="s">
        <v>573</v>
      </c>
      <c r="Q446" s="23" t="s">
        <v>1694</v>
      </c>
      <c r="R446" s="26" t="s">
        <v>571</v>
      </c>
      <c r="S446" s="19">
        <v>1343</v>
      </c>
      <c r="T446" s="25">
        <v>10000000</v>
      </c>
    </row>
    <row r="447" spans="1:20" ht="15" customHeight="1" x14ac:dyDescent="0.25">
      <c r="A447" s="13" t="s">
        <v>1736</v>
      </c>
      <c r="B447" s="13" t="s">
        <v>1641</v>
      </c>
      <c r="C447" s="13">
        <v>3</v>
      </c>
      <c r="D447" s="13" t="s">
        <v>1737</v>
      </c>
      <c r="E447" s="34" t="s">
        <v>21</v>
      </c>
      <c r="F447" s="13" t="s">
        <v>35</v>
      </c>
      <c r="G447" s="145">
        <v>44783</v>
      </c>
      <c r="H447" s="18" t="s">
        <v>1738</v>
      </c>
      <c r="I447" s="98">
        <v>44783</v>
      </c>
      <c r="J447" s="19">
        <v>4</v>
      </c>
      <c r="K447" s="19">
        <f t="shared" si="8"/>
        <v>120</v>
      </c>
      <c r="L447" s="20">
        <v>44792</v>
      </c>
      <c r="M447" s="20">
        <v>44913</v>
      </c>
      <c r="N447" s="21">
        <v>9600000</v>
      </c>
      <c r="O447" s="22">
        <f t="shared" si="9"/>
        <v>2400000</v>
      </c>
      <c r="P447" s="13" t="s">
        <v>109</v>
      </c>
      <c r="Q447" s="23" t="s">
        <v>110</v>
      </c>
      <c r="R447" s="26" t="s">
        <v>111</v>
      </c>
      <c r="S447" s="19">
        <v>1327</v>
      </c>
      <c r="T447" s="25">
        <v>9600000</v>
      </c>
    </row>
    <row r="448" spans="1:20" ht="15" customHeight="1" x14ac:dyDescent="0.25">
      <c r="A448" s="13" t="s">
        <v>1739</v>
      </c>
      <c r="B448" s="13" t="s">
        <v>1740</v>
      </c>
      <c r="C448" s="13">
        <v>1</v>
      </c>
      <c r="D448" s="13" t="s">
        <v>1183</v>
      </c>
      <c r="E448" s="27" t="s">
        <v>68</v>
      </c>
      <c r="F448" s="13" t="s">
        <v>35</v>
      </c>
      <c r="G448" s="145">
        <v>44784</v>
      </c>
      <c r="H448" s="18" t="s">
        <v>1741</v>
      </c>
      <c r="I448" s="98">
        <v>44784</v>
      </c>
      <c r="J448" s="19">
        <v>4</v>
      </c>
      <c r="K448" s="19">
        <f t="shared" si="8"/>
        <v>120</v>
      </c>
      <c r="L448" s="20">
        <v>44792</v>
      </c>
      <c r="M448" s="20">
        <v>44913</v>
      </c>
      <c r="N448" s="21">
        <v>18056000</v>
      </c>
      <c r="O448" s="22">
        <f t="shared" si="9"/>
        <v>4514000</v>
      </c>
      <c r="P448" s="13" t="s">
        <v>806</v>
      </c>
      <c r="Q448" s="106" t="s">
        <v>1742</v>
      </c>
      <c r="R448" s="202" t="s">
        <v>1743</v>
      </c>
      <c r="S448" s="19">
        <v>1339</v>
      </c>
      <c r="T448" s="25">
        <v>18056000</v>
      </c>
    </row>
    <row r="449" spans="1:20" ht="15" customHeight="1" x14ac:dyDescent="0.25">
      <c r="A449" s="33" t="s">
        <v>1744</v>
      </c>
      <c r="B449" s="33" t="s">
        <v>1745</v>
      </c>
      <c r="C449" s="33">
        <v>12</v>
      </c>
      <c r="D449" s="52" t="s">
        <v>1413</v>
      </c>
      <c r="E449" s="16" t="s">
        <v>67</v>
      </c>
      <c r="F449" s="33" t="s">
        <v>35</v>
      </c>
      <c r="G449" s="145">
        <v>44784</v>
      </c>
      <c r="H449" s="18" t="s">
        <v>1746</v>
      </c>
      <c r="I449" s="98">
        <v>44784</v>
      </c>
      <c r="J449" s="19">
        <v>4</v>
      </c>
      <c r="K449" s="19">
        <f t="shared" si="8"/>
        <v>120</v>
      </c>
      <c r="L449" s="20">
        <v>44792</v>
      </c>
      <c r="M449" s="20">
        <v>44913</v>
      </c>
      <c r="N449" s="21">
        <v>9600000</v>
      </c>
      <c r="O449" s="22">
        <f t="shared" si="9"/>
        <v>2400000</v>
      </c>
      <c r="P449" s="13" t="s">
        <v>161</v>
      </c>
      <c r="Q449" s="23" t="s">
        <v>1747</v>
      </c>
      <c r="R449" s="26" t="s">
        <v>163</v>
      </c>
      <c r="S449" s="19">
        <v>1329</v>
      </c>
      <c r="T449" s="25">
        <v>9600000</v>
      </c>
    </row>
    <row r="450" spans="1:20" ht="15" customHeight="1" x14ac:dyDescent="0.25">
      <c r="A450" s="13" t="s">
        <v>1748</v>
      </c>
      <c r="B450" s="13" t="s">
        <v>1708</v>
      </c>
      <c r="C450" s="16">
        <v>10</v>
      </c>
      <c r="D450" s="18" t="s">
        <v>1749</v>
      </c>
      <c r="E450" s="40" t="s">
        <v>152</v>
      </c>
      <c r="F450" s="13" t="s">
        <v>35</v>
      </c>
      <c r="G450" s="145">
        <v>44799</v>
      </c>
      <c r="H450" s="18" t="s">
        <v>1750</v>
      </c>
      <c r="I450" s="98">
        <v>44799</v>
      </c>
      <c r="J450" s="19">
        <v>4</v>
      </c>
      <c r="K450" s="19">
        <f t="shared" si="8"/>
        <v>120</v>
      </c>
      <c r="L450" s="20">
        <v>44810</v>
      </c>
      <c r="M450" s="20">
        <v>44926</v>
      </c>
      <c r="N450" s="21">
        <v>10000000</v>
      </c>
      <c r="O450" s="22">
        <f t="shared" si="9"/>
        <v>2500000</v>
      </c>
      <c r="P450" s="13" t="s">
        <v>573</v>
      </c>
      <c r="Q450" s="23" t="s">
        <v>1751</v>
      </c>
      <c r="R450" s="203" t="s">
        <v>571</v>
      </c>
      <c r="S450" s="19">
        <v>1394</v>
      </c>
      <c r="T450" s="25">
        <v>10000000</v>
      </c>
    </row>
    <row r="451" spans="1:20" ht="15" customHeight="1" x14ac:dyDescent="0.25">
      <c r="A451" s="13" t="s">
        <v>1752</v>
      </c>
      <c r="B451" s="13" t="s">
        <v>1753</v>
      </c>
      <c r="C451" s="13">
        <v>1</v>
      </c>
      <c r="D451" s="18" t="s">
        <v>1052</v>
      </c>
      <c r="E451" s="16" t="s">
        <v>510</v>
      </c>
      <c r="F451" s="13" t="s">
        <v>35</v>
      </c>
      <c r="G451" s="145">
        <v>44785</v>
      </c>
      <c r="H451" s="18" t="s">
        <v>1754</v>
      </c>
      <c r="I451" s="98">
        <v>44785</v>
      </c>
      <c r="J451" s="19">
        <v>5</v>
      </c>
      <c r="K451" s="19">
        <f t="shared" si="8"/>
        <v>150</v>
      </c>
      <c r="L451" s="20">
        <v>44791</v>
      </c>
      <c r="M451" s="20">
        <v>44926</v>
      </c>
      <c r="N451" s="21">
        <v>21750000</v>
      </c>
      <c r="O451" s="22">
        <f t="shared" si="9"/>
        <v>4350000</v>
      </c>
      <c r="P451" s="13" t="s">
        <v>62</v>
      </c>
      <c r="Q451" s="23" t="s">
        <v>1619</v>
      </c>
      <c r="R451" s="26" t="s">
        <v>60</v>
      </c>
      <c r="S451" s="19">
        <v>1348</v>
      </c>
      <c r="T451" s="25">
        <v>21750000</v>
      </c>
    </row>
    <row r="452" spans="1:20" ht="15" customHeight="1" x14ac:dyDescent="0.25">
      <c r="A452" s="13" t="s">
        <v>1755</v>
      </c>
      <c r="B452" s="13" t="s">
        <v>1756</v>
      </c>
      <c r="C452" s="13">
        <v>1</v>
      </c>
      <c r="D452" s="18" t="s">
        <v>1757</v>
      </c>
      <c r="E452" s="16" t="s">
        <v>78</v>
      </c>
      <c r="F452" s="13" t="s">
        <v>35</v>
      </c>
      <c r="G452" s="145">
        <v>44790</v>
      </c>
      <c r="H452" s="18" t="s">
        <v>1758</v>
      </c>
      <c r="I452" s="98">
        <v>44790</v>
      </c>
      <c r="J452" s="19">
        <v>9</v>
      </c>
      <c r="K452" s="19">
        <f t="shared" si="8"/>
        <v>270</v>
      </c>
      <c r="L452" s="20">
        <v>44816</v>
      </c>
      <c r="M452" s="20">
        <v>45088</v>
      </c>
      <c r="N452" s="21">
        <v>2657086602</v>
      </c>
      <c r="O452" s="22">
        <f t="shared" si="9"/>
        <v>295231844.66666669</v>
      </c>
      <c r="P452" s="13" t="s">
        <v>290</v>
      </c>
      <c r="Q452" s="23" t="s">
        <v>1624</v>
      </c>
      <c r="R452" s="26" t="s">
        <v>288</v>
      </c>
      <c r="S452" s="19">
        <v>1335</v>
      </c>
      <c r="T452" s="25">
        <v>2588552604</v>
      </c>
    </row>
    <row r="453" spans="1:20" ht="15" customHeight="1" x14ac:dyDescent="0.25">
      <c r="A453" s="13" t="s">
        <v>1759</v>
      </c>
      <c r="B453" s="13" t="s">
        <v>1760</v>
      </c>
      <c r="C453" s="13">
        <v>3</v>
      </c>
      <c r="D453" s="13" t="s">
        <v>341</v>
      </c>
      <c r="E453" s="27" t="s">
        <v>68</v>
      </c>
      <c r="F453" s="13" t="s">
        <v>35</v>
      </c>
      <c r="G453" s="145">
        <v>44784</v>
      </c>
      <c r="H453" s="18" t="s">
        <v>1761</v>
      </c>
      <c r="I453" s="98">
        <v>44784</v>
      </c>
      <c r="J453" s="19">
        <v>5</v>
      </c>
      <c r="K453" s="19">
        <f t="shared" si="8"/>
        <v>150</v>
      </c>
      <c r="L453" s="20">
        <v>44792</v>
      </c>
      <c r="M453" s="20">
        <v>44926</v>
      </c>
      <c r="N453" s="21">
        <v>12000000</v>
      </c>
      <c r="O453" s="22">
        <f t="shared" si="9"/>
        <v>2400000</v>
      </c>
      <c r="P453" s="13" t="s">
        <v>24</v>
      </c>
      <c r="Q453" s="23" t="s">
        <v>1504</v>
      </c>
      <c r="R453" s="26" t="s">
        <v>26</v>
      </c>
      <c r="S453" s="19">
        <v>1340</v>
      </c>
      <c r="T453" s="25">
        <v>12000000</v>
      </c>
    </row>
    <row r="454" spans="1:20" ht="15" customHeight="1" x14ac:dyDescent="0.25">
      <c r="A454" s="13" t="s">
        <v>1762</v>
      </c>
      <c r="B454" s="13" t="s">
        <v>1763</v>
      </c>
      <c r="C454" s="13">
        <v>2</v>
      </c>
      <c r="D454" s="13" t="s">
        <v>1764</v>
      </c>
      <c r="E454" s="27" t="s">
        <v>102</v>
      </c>
      <c r="F454" s="13" t="s">
        <v>35</v>
      </c>
      <c r="G454" s="145">
        <v>44785</v>
      </c>
      <c r="H454" s="18" t="s">
        <v>1765</v>
      </c>
      <c r="I454" s="98">
        <v>44785</v>
      </c>
      <c r="J454" s="19">
        <v>4</v>
      </c>
      <c r="K454" s="19">
        <f t="shared" si="8"/>
        <v>120</v>
      </c>
      <c r="L454" s="20">
        <v>44792</v>
      </c>
      <c r="M454" s="20">
        <v>44910</v>
      </c>
      <c r="N454" s="21">
        <v>15600000</v>
      </c>
      <c r="O454" s="22">
        <f t="shared" si="9"/>
        <v>3900000</v>
      </c>
      <c r="P454" s="13" t="s">
        <v>122</v>
      </c>
      <c r="Q454" s="23" t="s">
        <v>1552</v>
      </c>
      <c r="R454" s="26" t="s">
        <v>1553</v>
      </c>
      <c r="S454" s="19">
        <v>1354</v>
      </c>
      <c r="T454" s="25">
        <v>15600000</v>
      </c>
    </row>
    <row r="455" spans="1:20" ht="15" customHeight="1" x14ac:dyDescent="0.25">
      <c r="A455" s="13" t="s">
        <v>1766</v>
      </c>
      <c r="B455" s="13" t="s">
        <v>1767</v>
      </c>
      <c r="C455" s="13">
        <v>1</v>
      </c>
      <c r="D455" s="18" t="s">
        <v>1768</v>
      </c>
      <c r="E455" s="27" t="s">
        <v>102</v>
      </c>
      <c r="F455" s="13" t="s">
        <v>35</v>
      </c>
      <c r="G455" s="145">
        <v>44784</v>
      </c>
      <c r="H455" s="18" t="s">
        <v>1769</v>
      </c>
      <c r="I455" s="98">
        <v>44784</v>
      </c>
      <c r="J455" s="19">
        <v>5</v>
      </c>
      <c r="K455" s="19">
        <f t="shared" si="8"/>
        <v>150</v>
      </c>
      <c r="L455" s="20">
        <v>44791</v>
      </c>
      <c r="M455" s="20">
        <v>44926</v>
      </c>
      <c r="N455" s="21">
        <v>25000000</v>
      </c>
      <c r="O455" s="22">
        <f t="shared" si="9"/>
        <v>5000000</v>
      </c>
      <c r="P455" s="13" t="s">
        <v>24</v>
      </c>
      <c r="Q455" s="23" t="s">
        <v>1504</v>
      </c>
      <c r="R455" s="26" t="s">
        <v>26</v>
      </c>
      <c r="S455" s="19">
        <v>1341</v>
      </c>
      <c r="T455" s="25">
        <v>25000000</v>
      </c>
    </row>
    <row r="456" spans="1:20" ht="15" customHeight="1" x14ac:dyDescent="0.25">
      <c r="A456" s="13" t="s">
        <v>1770</v>
      </c>
      <c r="B456" s="13" t="s">
        <v>1771</v>
      </c>
      <c r="C456" s="13">
        <v>1</v>
      </c>
      <c r="D456" s="18" t="s">
        <v>1772</v>
      </c>
      <c r="E456" s="27" t="s">
        <v>102</v>
      </c>
      <c r="F456" s="13" t="s">
        <v>35</v>
      </c>
      <c r="G456" s="145">
        <v>44784</v>
      </c>
      <c r="H456" s="18" t="s">
        <v>1773</v>
      </c>
      <c r="I456" s="98">
        <v>44784</v>
      </c>
      <c r="J456" s="19">
        <v>4</v>
      </c>
      <c r="K456" s="19">
        <f t="shared" si="8"/>
        <v>120</v>
      </c>
      <c r="L456" s="20">
        <v>44791</v>
      </c>
      <c r="M456" s="20">
        <v>44906</v>
      </c>
      <c r="N456" s="21">
        <v>18080000</v>
      </c>
      <c r="O456" s="22">
        <f t="shared" si="9"/>
        <v>4520000</v>
      </c>
      <c r="P456" s="13" t="s">
        <v>171</v>
      </c>
      <c r="Q456" s="23" t="s">
        <v>172</v>
      </c>
      <c r="R456" s="49" t="s">
        <v>173</v>
      </c>
      <c r="S456" s="19">
        <v>1342</v>
      </c>
      <c r="T456" s="25">
        <v>18080000</v>
      </c>
    </row>
    <row r="457" spans="1:20" ht="15" customHeight="1" x14ac:dyDescent="0.25">
      <c r="A457" s="13" t="s">
        <v>1774</v>
      </c>
      <c r="B457" s="13" t="s">
        <v>1775</v>
      </c>
      <c r="C457" s="13">
        <v>1</v>
      </c>
      <c r="D457" s="13" t="s">
        <v>591</v>
      </c>
      <c r="E457" s="27" t="s">
        <v>102</v>
      </c>
      <c r="F457" s="13" t="s">
        <v>35</v>
      </c>
      <c r="G457" s="145">
        <v>44784</v>
      </c>
      <c r="H457" s="18" t="s">
        <v>1776</v>
      </c>
      <c r="I457" s="98">
        <v>44784</v>
      </c>
      <c r="J457" s="19">
        <v>5</v>
      </c>
      <c r="K457" s="19">
        <f t="shared" si="8"/>
        <v>150</v>
      </c>
      <c r="L457" s="20">
        <v>44791</v>
      </c>
      <c r="M457" s="20">
        <v>44926</v>
      </c>
      <c r="N457" s="21">
        <v>12500000</v>
      </c>
      <c r="O457" s="22">
        <f t="shared" si="9"/>
        <v>2500000</v>
      </c>
      <c r="P457" s="13" t="s">
        <v>450</v>
      </c>
      <c r="Q457" s="23" t="s">
        <v>1639</v>
      </c>
      <c r="R457" s="26" t="s">
        <v>253</v>
      </c>
      <c r="S457" s="19">
        <v>1345</v>
      </c>
      <c r="T457" s="25">
        <v>12500000</v>
      </c>
    </row>
    <row r="458" spans="1:20" ht="15" customHeight="1" x14ac:dyDescent="0.25">
      <c r="A458" s="13" t="s">
        <v>1777</v>
      </c>
      <c r="B458" s="13" t="s">
        <v>1550</v>
      </c>
      <c r="C458" s="13">
        <v>7</v>
      </c>
      <c r="D458" s="13" t="s">
        <v>382</v>
      </c>
      <c r="E458" s="40" t="s">
        <v>102</v>
      </c>
      <c r="F458" s="42" t="s">
        <v>246</v>
      </c>
      <c r="G458" s="17">
        <v>44785</v>
      </c>
      <c r="H458" s="18" t="s">
        <v>1778</v>
      </c>
      <c r="I458" s="98">
        <v>44785</v>
      </c>
      <c r="J458" s="60">
        <v>5</v>
      </c>
      <c r="K458" s="19">
        <f t="shared" ref="K458:K461" si="10">+J458*30</f>
        <v>150</v>
      </c>
      <c r="L458" s="20">
        <v>44792</v>
      </c>
      <c r="M458" s="20">
        <v>44926</v>
      </c>
      <c r="N458" s="21">
        <v>12772000</v>
      </c>
      <c r="O458" s="61">
        <f t="shared" si="9"/>
        <v>2554400</v>
      </c>
      <c r="P458" s="13" t="s">
        <v>1779</v>
      </c>
      <c r="Q458" s="23" t="s">
        <v>1529</v>
      </c>
      <c r="R458" s="24" t="s">
        <v>212</v>
      </c>
      <c r="S458" s="60">
        <v>1349</v>
      </c>
      <c r="T458" s="25">
        <v>12772000</v>
      </c>
    </row>
    <row r="459" spans="1:20" ht="15" customHeight="1" x14ac:dyDescent="0.25">
      <c r="A459" s="13" t="s">
        <v>1780</v>
      </c>
      <c r="B459" s="13" t="s">
        <v>1652</v>
      </c>
      <c r="C459" s="13">
        <v>7</v>
      </c>
      <c r="D459" s="42" t="s">
        <v>1372</v>
      </c>
      <c r="E459" s="30" t="s">
        <v>149</v>
      </c>
      <c r="F459" s="13" t="s">
        <v>35</v>
      </c>
      <c r="G459" s="145">
        <v>44784</v>
      </c>
      <c r="H459" s="18" t="s">
        <v>1781</v>
      </c>
      <c r="I459" s="98">
        <v>44784</v>
      </c>
      <c r="J459" s="19">
        <v>4</v>
      </c>
      <c r="K459" s="19">
        <f t="shared" si="10"/>
        <v>120</v>
      </c>
      <c r="L459" s="20">
        <v>44796</v>
      </c>
      <c r="M459" s="20">
        <v>44917</v>
      </c>
      <c r="N459" s="21">
        <v>22000000</v>
      </c>
      <c r="O459" s="22">
        <f t="shared" si="9"/>
        <v>5500000</v>
      </c>
      <c r="P459" s="13" t="s">
        <v>37</v>
      </c>
      <c r="Q459" s="23" t="s">
        <v>1782</v>
      </c>
      <c r="R459" s="26" t="s">
        <v>39</v>
      </c>
      <c r="S459" s="19">
        <v>1360</v>
      </c>
      <c r="T459" s="25">
        <v>22000000</v>
      </c>
    </row>
    <row r="460" spans="1:20" ht="15" customHeight="1" x14ac:dyDescent="0.25">
      <c r="A460" s="13" t="s">
        <v>1783</v>
      </c>
      <c r="B460" s="13" t="s">
        <v>1708</v>
      </c>
      <c r="C460" s="16">
        <v>10</v>
      </c>
      <c r="D460" s="13" t="s">
        <v>1083</v>
      </c>
      <c r="E460" s="27" t="s">
        <v>102</v>
      </c>
      <c r="F460" s="13" t="s">
        <v>35</v>
      </c>
      <c r="G460" s="145">
        <v>44784</v>
      </c>
      <c r="H460" s="18" t="s">
        <v>1784</v>
      </c>
      <c r="I460" s="98">
        <v>44784</v>
      </c>
      <c r="J460" s="19">
        <v>4</v>
      </c>
      <c r="K460" s="19">
        <f t="shared" si="10"/>
        <v>120</v>
      </c>
      <c r="L460" s="20">
        <v>44792</v>
      </c>
      <c r="M460" s="20">
        <v>44913</v>
      </c>
      <c r="N460" s="21">
        <v>10000000</v>
      </c>
      <c r="O460" s="22">
        <f t="shared" si="9"/>
        <v>2500000</v>
      </c>
      <c r="P460" s="13" t="s">
        <v>573</v>
      </c>
      <c r="Q460" s="23" t="s">
        <v>1694</v>
      </c>
      <c r="R460" s="26" t="s">
        <v>571</v>
      </c>
      <c r="S460" s="19">
        <v>1338</v>
      </c>
      <c r="T460" s="25">
        <v>10000000</v>
      </c>
    </row>
    <row r="461" spans="1:20" ht="15" customHeight="1" x14ac:dyDescent="0.25">
      <c r="A461" s="13" t="s">
        <v>1785</v>
      </c>
      <c r="B461" s="13" t="s">
        <v>1745</v>
      </c>
      <c r="C461" s="13">
        <v>12</v>
      </c>
      <c r="D461" s="42" t="s">
        <v>1340</v>
      </c>
      <c r="E461" s="50" t="s">
        <v>67</v>
      </c>
      <c r="F461" s="29" t="s">
        <v>35</v>
      </c>
      <c r="G461" s="184">
        <v>44795</v>
      </c>
      <c r="H461" s="70" t="s">
        <v>1786</v>
      </c>
      <c r="I461" s="185">
        <v>44795</v>
      </c>
      <c r="J461" s="37">
        <v>4</v>
      </c>
      <c r="K461" s="37">
        <f t="shared" si="10"/>
        <v>120</v>
      </c>
      <c r="L461" s="69">
        <v>44795</v>
      </c>
      <c r="M461" s="69">
        <v>44916</v>
      </c>
      <c r="N461" s="72">
        <v>9600000</v>
      </c>
      <c r="O461" s="22">
        <f t="shared" si="9"/>
        <v>2400000</v>
      </c>
      <c r="P461" s="13" t="s">
        <v>161</v>
      </c>
      <c r="Q461" s="23" t="s">
        <v>1747</v>
      </c>
      <c r="R461" s="26" t="s">
        <v>163</v>
      </c>
      <c r="S461" s="19">
        <v>1336</v>
      </c>
      <c r="T461" s="25">
        <v>9600000</v>
      </c>
    </row>
    <row r="462" spans="1:20" ht="15" customHeight="1" x14ac:dyDescent="0.25">
      <c r="A462" s="13" t="s">
        <v>1787</v>
      </c>
      <c r="B462" s="13" t="s">
        <v>1788</v>
      </c>
      <c r="C462" s="13">
        <v>1</v>
      </c>
      <c r="D462" s="27" t="s">
        <v>873</v>
      </c>
      <c r="E462" s="40" t="s">
        <v>152</v>
      </c>
      <c r="F462" s="13" t="s">
        <v>35</v>
      </c>
      <c r="G462" s="145">
        <v>44797</v>
      </c>
      <c r="H462" s="18" t="s">
        <v>1789</v>
      </c>
      <c r="I462" s="98">
        <v>44797</v>
      </c>
      <c r="J462" s="19">
        <v>4</v>
      </c>
      <c r="K462" s="19">
        <f t="shared" ref="K462:K470" si="11">+J462*30</f>
        <v>120</v>
      </c>
      <c r="L462" s="20">
        <v>44799</v>
      </c>
      <c r="M462" s="20">
        <v>44920</v>
      </c>
      <c r="N462" s="21">
        <v>26000000</v>
      </c>
      <c r="O462" s="22">
        <f t="shared" si="9"/>
        <v>6500000</v>
      </c>
      <c r="P462" s="13" t="s">
        <v>767</v>
      </c>
      <c r="Q462" s="23" t="s">
        <v>56</v>
      </c>
      <c r="R462" s="26" t="s">
        <v>57</v>
      </c>
      <c r="S462" s="19">
        <v>1390</v>
      </c>
      <c r="T462" s="25">
        <v>26000000</v>
      </c>
    </row>
    <row r="463" spans="1:20" ht="15" customHeight="1" x14ac:dyDescent="0.25">
      <c r="A463" s="13" t="s">
        <v>1790</v>
      </c>
      <c r="B463" s="13" t="s">
        <v>1745</v>
      </c>
      <c r="C463" s="13">
        <v>12</v>
      </c>
      <c r="D463" s="27" t="s">
        <v>654</v>
      </c>
      <c r="E463" s="16" t="s">
        <v>67</v>
      </c>
      <c r="F463" s="13" t="s">
        <v>35</v>
      </c>
      <c r="G463" s="145">
        <v>44784</v>
      </c>
      <c r="H463" s="18" t="s">
        <v>1791</v>
      </c>
      <c r="I463" s="98">
        <v>44784</v>
      </c>
      <c r="J463" s="19">
        <v>4</v>
      </c>
      <c r="K463" s="19">
        <f t="shared" si="11"/>
        <v>120</v>
      </c>
      <c r="L463" s="20">
        <v>44792</v>
      </c>
      <c r="M463" s="20">
        <v>44913</v>
      </c>
      <c r="N463" s="21">
        <v>9600000</v>
      </c>
      <c r="O463" s="22">
        <f t="shared" si="9"/>
        <v>2400000</v>
      </c>
      <c r="P463" s="13" t="s">
        <v>161</v>
      </c>
      <c r="Q463" s="23" t="s">
        <v>1747</v>
      </c>
      <c r="R463" s="26" t="s">
        <v>163</v>
      </c>
      <c r="S463" s="19">
        <v>1337</v>
      </c>
      <c r="T463" s="25">
        <v>9600000</v>
      </c>
    </row>
    <row r="464" spans="1:20" ht="15" customHeight="1" x14ac:dyDescent="0.25">
      <c r="A464" s="13" t="s">
        <v>1792</v>
      </c>
      <c r="B464" s="13" t="s">
        <v>1632</v>
      </c>
      <c r="C464" s="13">
        <v>6</v>
      </c>
      <c r="D464" s="27" t="s">
        <v>1793</v>
      </c>
      <c r="E464" s="40" t="s">
        <v>152</v>
      </c>
      <c r="F464" s="13" t="s">
        <v>35</v>
      </c>
      <c r="G464" s="145">
        <v>44813</v>
      </c>
      <c r="H464" s="18" t="s">
        <v>1794</v>
      </c>
      <c r="I464" s="98">
        <v>44813</v>
      </c>
      <c r="J464" s="19">
        <v>5</v>
      </c>
      <c r="K464" s="19">
        <f t="shared" si="11"/>
        <v>150</v>
      </c>
      <c r="L464" s="20">
        <v>44817</v>
      </c>
      <c r="M464" s="20">
        <v>44926</v>
      </c>
      <c r="N464" s="21">
        <v>9600000</v>
      </c>
      <c r="O464" s="22">
        <f t="shared" si="9"/>
        <v>1920000</v>
      </c>
      <c r="P464" s="13" t="s">
        <v>109</v>
      </c>
      <c r="Q464" s="23" t="s">
        <v>1795</v>
      </c>
      <c r="R464" s="26" t="s">
        <v>111</v>
      </c>
      <c r="S464" s="19">
        <v>1424</v>
      </c>
      <c r="T464" s="204">
        <v>9600000</v>
      </c>
    </row>
    <row r="465" spans="1:20" ht="15" customHeight="1" x14ac:dyDescent="0.25">
      <c r="A465" s="13" t="s">
        <v>1796</v>
      </c>
      <c r="B465" s="13" t="s">
        <v>1632</v>
      </c>
      <c r="C465" s="13">
        <v>6</v>
      </c>
      <c r="D465" s="27" t="s">
        <v>1797</v>
      </c>
      <c r="E465" s="40" t="s">
        <v>152</v>
      </c>
      <c r="F465" s="13" t="s">
        <v>35</v>
      </c>
      <c r="G465" s="145">
        <v>44813</v>
      </c>
      <c r="H465" s="18" t="s">
        <v>1798</v>
      </c>
      <c r="I465" s="98">
        <v>44813</v>
      </c>
      <c r="J465" s="19">
        <v>5</v>
      </c>
      <c r="K465" s="19">
        <f t="shared" si="11"/>
        <v>150</v>
      </c>
      <c r="L465" s="20">
        <v>44817</v>
      </c>
      <c r="M465" s="20">
        <v>44926</v>
      </c>
      <c r="N465" s="21">
        <v>9600000</v>
      </c>
      <c r="O465" s="22">
        <f t="shared" si="9"/>
        <v>1920000</v>
      </c>
      <c r="P465" s="13" t="s">
        <v>109</v>
      </c>
      <c r="Q465" s="23" t="s">
        <v>1795</v>
      </c>
      <c r="R465" s="26" t="s">
        <v>111</v>
      </c>
      <c r="S465" s="19">
        <v>1425</v>
      </c>
      <c r="T465" s="204">
        <v>9600000</v>
      </c>
    </row>
    <row r="466" spans="1:20" ht="15" customHeight="1" x14ac:dyDescent="0.25">
      <c r="A466" s="29" t="s">
        <v>1799</v>
      </c>
      <c r="B466" s="29" t="s">
        <v>1800</v>
      </c>
      <c r="C466" s="29">
        <v>1</v>
      </c>
      <c r="D466" s="30" t="s">
        <v>813</v>
      </c>
      <c r="E466" s="30" t="s">
        <v>102</v>
      </c>
      <c r="F466" s="29" t="s">
        <v>35</v>
      </c>
      <c r="G466" s="184">
        <v>44785</v>
      </c>
      <c r="H466" s="70" t="s">
        <v>1801</v>
      </c>
      <c r="I466" s="98">
        <v>44785</v>
      </c>
      <c r="J466" s="19">
        <v>4</v>
      </c>
      <c r="K466" s="19">
        <f t="shared" si="11"/>
        <v>120</v>
      </c>
      <c r="L466" s="20">
        <v>44792</v>
      </c>
      <c r="M466" s="20">
        <v>44913</v>
      </c>
      <c r="N466" s="21">
        <v>18540000</v>
      </c>
      <c r="O466" s="22">
        <f t="shared" si="9"/>
        <v>4635000</v>
      </c>
      <c r="P466" s="13" t="s">
        <v>399</v>
      </c>
      <c r="Q466" s="23" t="s">
        <v>1802</v>
      </c>
      <c r="R466" s="26" t="s">
        <v>401</v>
      </c>
      <c r="S466" s="19">
        <v>1350</v>
      </c>
      <c r="T466" s="25">
        <v>18540000</v>
      </c>
    </row>
    <row r="467" spans="1:20" ht="15" customHeight="1" x14ac:dyDescent="0.25">
      <c r="A467" s="13" t="s">
        <v>1803</v>
      </c>
      <c r="B467" s="13" t="s">
        <v>1804</v>
      </c>
      <c r="C467" s="13">
        <v>1</v>
      </c>
      <c r="D467" s="129" t="s">
        <v>1155</v>
      </c>
      <c r="E467" s="27" t="s">
        <v>152</v>
      </c>
      <c r="F467" s="13" t="s">
        <v>35</v>
      </c>
      <c r="G467" s="17">
        <v>44798</v>
      </c>
      <c r="H467" s="48" t="s">
        <v>1805</v>
      </c>
      <c r="I467" s="205">
        <v>44798</v>
      </c>
      <c r="J467" s="19">
        <v>4</v>
      </c>
      <c r="K467" s="19">
        <f t="shared" si="11"/>
        <v>120</v>
      </c>
      <c r="L467" s="20">
        <v>44799</v>
      </c>
      <c r="M467" s="20">
        <v>44920</v>
      </c>
      <c r="N467" s="21">
        <v>12760000</v>
      </c>
      <c r="O467" s="22">
        <f t="shared" si="9"/>
        <v>3190000</v>
      </c>
      <c r="P467" s="13" t="s">
        <v>109</v>
      </c>
      <c r="Q467" s="23" t="s">
        <v>1806</v>
      </c>
      <c r="R467" s="63" t="s">
        <v>111</v>
      </c>
      <c r="S467" s="60">
        <v>1391</v>
      </c>
      <c r="T467" s="25">
        <v>12760000</v>
      </c>
    </row>
    <row r="468" spans="1:20" ht="15" customHeight="1" x14ac:dyDescent="0.25">
      <c r="A468" s="13" t="s">
        <v>1807</v>
      </c>
      <c r="B468" s="13" t="s">
        <v>1808</v>
      </c>
      <c r="C468" s="13">
        <v>1</v>
      </c>
      <c r="D468" s="27" t="s">
        <v>1143</v>
      </c>
      <c r="E468" s="27" t="s">
        <v>102</v>
      </c>
      <c r="F468" s="13" t="s">
        <v>35</v>
      </c>
      <c r="G468" s="17">
        <v>44792</v>
      </c>
      <c r="H468" s="18" t="s">
        <v>1809</v>
      </c>
      <c r="I468" s="205">
        <v>44792</v>
      </c>
      <c r="J468" s="19">
        <v>4</v>
      </c>
      <c r="K468" s="19">
        <f t="shared" si="11"/>
        <v>120</v>
      </c>
      <c r="L468" s="20">
        <v>44797</v>
      </c>
      <c r="M468" s="20">
        <v>44913</v>
      </c>
      <c r="N468" s="21">
        <v>15600000</v>
      </c>
      <c r="O468" s="22">
        <f t="shared" si="9"/>
        <v>3900000</v>
      </c>
      <c r="P468" s="13" t="s">
        <v>1810</v>
      </c>
      <c r="Q468" s="23" t="s">
        <v>1811</v>
      </c>
      <c r="R468" s="26" t="s">
        <v>821</v>
      </c>
      <c r="S468" s="19">
        <v>1361</v>
      </c>
      <c r="T468" s="25">
        <v>15600000</v>
      </c>
    </row>
    <row r="469" spans="1:20" ht="15" customHeight="1" x14ac:dyDescent="0.25">
      <c r="A469" s="13" t="s">
        <v>1812</v>
      </c>
      <c r="B469" s="13" t="s">
        <v>1813</v>
      </c>
      <c r="C469" s="13">
        <v>1</v>
      </c>
      <c r="D469" s="27" t="s">
        <v>1264</v>
      </c>
      <c r="E469" s="27" t="s">
        <v>102</v>
      </c>
      <c r="F469" s="13" t="s">
        <v>35</v>
      </c>
      <c r="G469" s="17">
        <v>44791</v>
      </c>
      <c r="H469" s="18" t="s">
        <v>1814</v>
      </c>
      <c r="I469" s="205">
        <v>37486</v>
      </c>
      <c r="J469" s="19">
        <v>4</v>
      </c>
      <c r="K469" s="19">
        <f t="shared" si="11"/>
        <v>120</v>
      </c>
      <c r="L469" s="20">
        <v>44797</v>
      </c>
      <c r="M469" s="20">
        <v>44918</v>
      </c>
      <c r="N469" s="21">
        <v>8000000</v>
      </c>
      <c r="O469" s="22">
        <f t="shared" si="9"/>
        <v>2000000</v>
      </c>
      <c r="P469" s="13" t="s">
        <v>559</v>
      </c>
      <c r="Q469" s="23" t="s">
        <v>138</v>
      </c>
      <c r="R469" s="26" t="s">
        <v>139</v>
      </c>
      <c r="S469" s="19">
        <v>1362</v>
      </c>
      <c r="T469" s="25">
        <v>8000000</v>
      </c>
    </row>
    <row r="470" spans="1:20" ht="15" customHeight="1" x14ac:dyDescent="0.25">
      <c r="A470" s="29" t="s">
        <v>1815</v>
      </c>
      <c r="B470" s="29" t="s">
        <v>1760</v>
      </c>
      <c r="C470" s="29">
        <v>3</v>
      </c>
      <c r="D470" s="30" t="s">
        <v>331</v>
      </c>
      <c r="E470" s="30" t="s">
        <v>68</v>
      </c>
      <c r="F470" s="29" t="s">
        <v>35</v>
      </c>
      <c r="G470" s="85">
        <v>44785</v>
      </c>
      <c r="H470" s="206" t="s">
        <v>1816</v>
      </c>
      <c r="I470" s="207">
        <v>44785</v>
      </c>
      <c r="J470" s="37">
        <v>5</v>
      </c>
      <c r="K470" s="37">
        <f t="shared" si="11"/>
        <v>150</v>
      </c>
      <c r="L470" s="69">
        <v>44797</v>
      </c>
      <c r="M470" s="69">
        <v>44926</v>
      </c>
      <c r="N470" s="72">
        <v>12000000</v>
      </c>
      <c r="O470" s="73">
        <f t="shared" si="9"/>
        <v>2400000</v>
      </c>
      <c r="P470" s="29" t="s">
        <v>24</v>
      </c>
      <c r="Q470" s="91" t="s">
        <v>1504</v>
      </c>
      <c r="R470" s="95" t="s">
        <v>26</v>
      </c>
      <c r="S470" s="37">
        <v>1351</v>
      </c>
      <c r="T470" s="38">
        <v>12000000</v>
      </c>
    </row>
    <row r="471" spans="1:20" ht="15" customHeight="1" x14ac:dyDescent="0.25">
      <c r="A471" s="42" t="s">
        <v>1818</v>
      </c>
      <c r="B471" s="42" t="s">
        <v>1819</v>
      </c>
      <c r="C471" s="42">
        <v>1</v>
      </c>
      <c r="D471" s="133" t="s">
        <v>1820</v>
      </c>
      <c r="E471" s="45" t="s">
        <v>102</v>
      </c>
      <c r="F471" s="42" t="s">
        <v>35</v>
      </c>
      <c r="G471" s="157">
        <v>44854</v>
      </c>
      <c r="H471" s="133" t="s">
        <v>1821</v>
      </c>
      <c r="I471" s="209">
        <v>44854</v>
      </c>
      <c r="J471" s="210">
        <v>3</v>
      </c>
      <c r="K471" s="210">
        <v>90</v>
      </c>
      <c r="L471" s="211">
        <v>44858</v>
      </c>
      <c r="M471" s="156">
        <v>44926</v>
      </c>
      <c r="N471" s="189">
        <v>13446000</v>
      </c>
      <c r="O471" s="212">
        <f t="shared" si="9"/>
        <v>4482000</v>
      </c>
      <c r="P471" s="213" t="s">
        <v>1822</v>
      </c>
      <c r="Q471" s="162" t="s">
        <v>1635</v>
      </c>
      <c r="R471" s="213" t="s">
        <v>1635</v>
      </c>
      <c r="S471" s="210">
        <v>1579</v>
      </c>
      <c r="T471" s="214">
        <v>13446000</v>
      </c>
    </row>
    <row r="472" spans="1:20" ht="15" customHeight="1" x14ac:dyDescent="0.25">
      <c r="A472" s="33" t="s">
        <v>1823</v>
      </c>
      <c r="B472" s="33" t="s">
        <v>1824</v>
      </c>
      <c r="C472" s="33">
        <v>1</v>
      </c>
      <c r="D472" s="34" t="s">
        <v>694</v>
      </c>
      <c r="E472" s="33" t="s">
        <v>67</v>
      </c>
      <c r="F472" s="33" t="s">
        <v>35</v>
      </c>
      <c r="G472" s="51">
        <v>44790</v>
      </c>
      <c r="H472" s="52" t="s">
        <v>1825</v>
      </c>
      <c r="I472" s="215">
        <v>44790</v>
      </c>
      <c r="J472" s="46">
        <v>4</v>
      </c>
      <c r="K472" s="46">
        <f t="shared" ref="K472:K485" si="12">+J472*30</f>
        <v>120</v>
      </c>
      <c r="L472" s="54">
        <v>44796</v>
      </c>
      <c r="M472" s="54">
        <v>44917</v>
      </c>
      <c r="N472" s="55">
        <v>22000000</v>
      </c>
      <c r="O472" s="56">
        <f t="shared" si="9"/>
        <v>5500000</v>
      </c>
      <c r="P472" s="33" t="s">
        <v>137</v>
      </c>
      <c r="Q472" s="140" t="s">
        <v>1628</v>
      </c>
      <c r="R472" s="134" t="s">
        <v>135</v>
      </c>
      <c r="S472" s="46">
        <v>1359</v>
      </c>
      <c r="T472" s="47">
        <v>22000000</v>
      </c>
    </row>
    <row r="473" spans="1:20" ht="15" customHeight="1" x14ac:dyDescent="0.25">
      <c r="A473" s="13" t="s">
        <v>1826</v>
      </c>
      <c r="B473" s="13" t="s">
        <v>1708</v>
      </c>
      <c r="C473" s="13">
        <v>10</v>
      </c>
      <c r="D473" s="27" t="s">
        <v>681</v>
      </c>
      <c r="E473" s="27" t="s">
        <v>68</v>
      </c>
      <c r="F473" s="13" t="s">
        <v>35</v>
      </c>
      <c r="G473" s="17">
        <v>44792</v>
      </c>
      <c r="H473" s="18" t="s">
        <v>1827</v>
      </c>
      <c r="I473" s="205">
        <v>44792</v>
      </c>
      <c r="J473" s="19">
        <v>4</v>
      </c>
      <c r="K473" s="19">
        <f t="shared" si="12"/>
        <v>120</v>
      </c>
      <c r="L473" s="20">
        <v>44797</v>
      </c>
      <c r="M473" s="20">
        <v>44918</v>
      </c>
      <c r="N473" s="21">
        <v>10000000</v>
      </c>
      <c r="O473" s="22">
        <f t="shared" si="9"/>
        <v>2500000</v>
      </c>
      <c r="P473" s="13" t="s">
        <v>573</v>
      </c>
      <c r="Q473" s="23" t="s">
        <v>1694</v>
      </c>
      <c r="R473" s="26" t="s">
        <v>571</v>
      </c>
      <c r="S473" s="19">
        <v>1364</v>
      </c>
      <c r="T473" s="25">
        <v>10000000</v>
      </c>
    </row>
    <row r="474" spans="1:20" ht="15" customHeight="1" x14ac:dyDescent="0.25">
      <c r="A474" s="42" t="s">
        <v>1828</v>
      </c>
      <c r="B474" s="42" t="s">
        <v>1760</v>
      </c>
      <c r="C474" s="42">
        <v>3</v>
      </c>
      <c r="D474" s="133" t="s">
        <v>1829</v>
      </c>
      <c r="E474" s="45" t="s">
        <v>68</v>
      </c>
      <c r="F474" s="42" t="s">
        <v>246</v>
      </c>
      <c r="G474" s="209">
        <v>44792</v>
      </c>
      <c r="H474" s="133" t="s">
        <v>1830</v>
      </c>
      <c r="I474" s="98">
        <v>44792</v>
      </c>
      <c r="J474" s="19">
        <v>5</v>
      </c>
      <c r="K474" s="19">
        <f t="shared" si="12"/>
        <v>150</v>
      </c>
      <c r="L474" s="20">
        <v>44797</v>
      </c>
      <c r="M474" s="20">
        <v>44926</v>
      </c>
      <c r="N474" s="21">
        <v>12000000</v>
      </c>
      <c r="O474" s="22">
        <f t="shared" si="9"/>
        <v>2400000</v>
      </c>
      <c r="P474" s="13" t="s">
        <v>24</v>
      </c>
      <c r="Q474" s="23" t="s">
        <v>1504</v>
      </c>
      <c r="R474" s="24" t="s">
        <v>26</v>
      </c>
      <c r="S474" s="19">
        <v>1366</v>
      </c>
      <c r="T474" s="25">
        <v>12000000</v>
      </c>
    </row>
    <row r="475" spans="1:20" ht="15" customHeight="1" x14ac:dyDescent="0.25">
      <c r="A475" s="13" t="s">
        <v>1831</v>
      </c>
      <c r="B475" s="13" t="s">
        <v>1708</v>
      </c>
      <c r="C475" s="13">
        <v>10</v>
      </c>
      <c r="D475" s="18" t="s">
        <v>1832</v>
      </c>
      <c r="E475" s="27" t="s">
        <v>68</v>
      </c>
      <c r="F475" s="13" t="s">
        <v>35</v>
      </c>
      <c r="G475" s="17">
        <v>44792</v>
      </c>
      <c r="H475" s="18" t="s">
        <v>1833</v>
      </c>
      <c r="I475" s="205">
        <v>44792</v>
      </c>
      <c r="J475" s="19">
        <v>4</v>
      </c>
      <c r="K475" s="19">
        <f t="shared" si="12"/>
        <v>120</v>
      </c>
      <c r="L475" s="20">
        <v>44797</v>
      </c>
      <c r="M475" s="20">
        <v>44918</v>
      </c>
      <c r="N475" s="21">
        <v>10000000</v>
      </c>
      <c r="O475" s="22">
        <f t="shared" si="9"/>
        <v>2500000</v>
      </c>
      <c r="P475" s="13" t="s">
        <v>573</v>
      </c>
      <c r="Q475" s="23" t="s">
        <v>1694</v>
      </c>
      <c r="R475" s="26" t="s">
        <v>571</v>
      </c>
      <c r="S475" s="19">
        <v>1365</v>
      </c>
      <c r="T475" s="25">
        <v>10000000</v>
      </c>
    </row>
    <row r="476" spans="1:20" ht="15" customHeight="1" x14ac:dyDescent="0.25">
      <c r="A476" s="13" t="s">
        <v>1834</v>
      </c>
      <c r="B476" s="13" t="s">
        <v>1835</v>
      </c>
      <c r="C476" s="13">
        <v>1</v>
      </c>
      <c r="D476" s="18" t="s">
        <v>1836</v>
      </c>
      <c r="E476" s="27" t="s">
        <v>21</v>
      </c>
      <c r="F476" s="13" t="s">
        <v>35</v>
      </c>
      <c r="G476" s="17">
        <v>44792</v>
      </c>
      <c r="H476" s="18" t="s">
        <v>1837</v>
      </c>
      <c r="I476" s="205">
        <v>44792</v>
      </c>
      <c r="J476" s="19">
        <v>4</v>
      </c>
      <c r="K476" s="19">
        <f t="shared" si="12"/>
        <v>120</v>
      </c>
      <c r="L476" s="20">
        <v>44798</v>
      </c>
      <c r="M476" s="20">
        <v>44919</v>
      </c>
      <c r="N476" s="21">
        <v>18056000</v>
      </c>
      <c r="O476" s="22">
        <f t="shared" ref="O476:O507" si="13">N476/J476</f>
        <v>4514000</v>
      </c>
      <c r="P476" s="13" t="s">
        <v>137</v>
      </c>
      <c r="Q476" s="23" t="s">
        <v>1628</v>
      </c>
      <c r="R476" s="26" t="s">
        <v>135</v>
      </c>
      <c r="S476" s="19">
        <v>1367</v>
      </c>
      <c r="T476" s="25">
        <v>18056000</v>
      </c>
    </row>
    <row r="477" spans="1:20" ht="15" customHeight="1" x14ac:dyDescent="0.25">
      <c r="A477" s="33" t="s">
        <v>1838</v>
      </c>
      <c r="B477" s="33" t="s">
        <v>1708</v>
      </c>
      <c r="C477" s="33">
        <v>10</v>
      </c>
      <c r="D477" s="52" t="s">
        <v>1080</v>
      </c>
      <c r="E477" s="34" t="s">
        <v>68</v>
      </c>
      <c r="F477" s="33" t="s">
        <v>35</v>
      </c>
      <c r="G477" s="193">
        <v>44792</v>
      </c>
      <c r="H477" s="147" t="s">
        <v>1839</v>
      </c>
      <c r="I477" s="98">
        <v>44792</v>
      </c>
      <c r="J477" s="19">
        <v>4</v>
      </c>
      <c r="K477" s="19">
        <f t="shared" si="12"/>
        <v>120</v>
      </c>
      <c r="L477" s="20">
        <v>44797</v>
      </c>
      <c r="M477" s="20">
        <v>44918</v>
      </c>
      <c r="N477" s="216">
        <v>10000000</v>
      </c>
      <c r="O477" s="22">
        <f t="shared" si="13"/>
        <v>2500000</v>
      </c>
      <c r="P477" s="13" t="s">
        <v>573</v>
      </c>
      <c r="Q477" s="23" t="s">
        <v>1694</v>
      </c>
      <c r="R477" s="26" t="s">
        <v>571</v>
      </c>
      <c r="S477" s="19">
        <v>1363</v>
      </c>
      <c r="T477" s="25">
        <v>10000000</v>
      </c>
    </row>
    <row r="478" spans="1:20" ht="15" customHeight="1" x14ac:dyDescent="0.25">
      <c r="A478" s="29" t="s">
        <v>1840</v>
      </c>
      <c r="B478" s="29" t="s">
        <v>1841</v>
      </c>
      <c r="C478" s="29">
        <v>3</v>
      </c>
      <c r="D478" s="70" t="s">
        <v>1842</v>
      </c>
      <c r="E478" s="30" t="s">
        <v>68</v>
      </c>
      <c r="F478" s="29" t="s">
        <v>35</v>
      </c>
      <c r="G478" s="184">
        <v>44811</v>
      </c>
      <c r="H478" s="70" t="s">
        <v>1843</v>
      </c>
      <c r="I478" s="185">
        <v>44926</v>
      </c>
      <c r="J478" s="37">
        <v>4</v>
      </c>
      <c r="K478" s="37">
        <f t="shared" si="12"/>
        <v>120</v>
      </c>
      <c r="L478" s="69">
        <v>44811</v>
      </c>
      <c r="M478" s="69">
        <v>44926</v>
      </c>
      <c r="N478" s="72">
        <v>9600000</v>
      </c>
      <c r="O478" s="22">
        <f t="shared" si="13"/>
        <v>2400000</v>
      </c>
      <c r="P478" s="13" t="s">
        <v>37</v>
      </c>
      <c r="Q478" s="23" t="s">
        <v>1844</v>
      </c>
      <c r="R478" s="26" t="s">
        <v>39</v>
      </c>
      <c r="S478" s="19">
        <v>1387</v>
      </c>
      <c r="T478" s="25">
        <v>9600000</v>
      </c>
    </row>
    <row r="479" spans="1:20" ht="15" customHeight="1" x14ac:dyDescent="0.25">
      <c r="A479" s="13" t="s">
        <v>1845</v>
      </c>
      <c r="B479" s="24" t="s">
        <v>1846</v>
      </c>
      <c r="C479" s="13">
        <v>1</v>
      </c>
      <c r="D479" s="18" t="s">
        <v>1847</v>
      </c>
      <c r="E479" s="13" t="s">
        <v>67</v>
      </c>
      <c r="F479" s="13" t="s">
        <v>35</v>
      </c>
      <c r="G479" s="145">
        <v>44810</v>
      </c>
      <c r="H479" s="18" t="s">
        <v>1848</v>
      </c>
      <c r="I479" s="17">
        <v>44810</v>
      </c>
      <c r="J479" s="19">
        <v>5</v>
      </c>
      <c r="K479" s="19">
        <f t="shared" si="12"/>
        <v>150</v>
      </c>
      <c r="L479" s="20">
        <v>44811</v>
      </c>
      <c r="M479" s="59">
        <v>44963</v>
      </c>
      <c r="N479" s="196">
        <v>15000000</v>
      </c>
      <c r="O479" s="197">
        <f t="shared" si="13"/>
        <v>3000000</v>
      </c>
      <c r="P479" s="13" t="s">
        <v>267</v>
      </c>
      <c r="Q479" s="23" t="s">
        <v>1435</v>
      </c>
      <c r="R479" s="26" t="s">
        <v>1159</v>
      </c>
      <c r="S479" s="19">
        <v>1396</v>
      </c>
      <c r="T479" s="25">
        <v>15000000</v>
      </c>
    </row>
    <row r="480" spans="1:20" ht="15" customHeight="1" x14ac:dyDescent="0.25">
      <c r="A480" s="33" t="s">
        <v>1849</v>
      </c>
      <c r="B480" s="33" t="s">
        <v>1850</v>
      </c>
      <c r="C480" s="33">
        <v>1</v>
      </c>
      <c r="D480" s="52" t="s">
        <v>1851</v>
      </c>
      <c r="E480" s="34" t="s">
        <v>149</v>
      </c>
      <c r="F480" s="33" t="s">
        <v>35</v>
      </c>
      <c r="G480" s="215">
        <v>44799</v>
      </c>
      <c r="H480" s="52" t="s">
        <v>1852</v>
      </c>
      <c r="I480" s="195">
        <v>44799</v>
      </c>
      <c r="J480" s="46">
        <v>4</v>
      </c>
      <c r="K480" s="46">
        <f t="shared" si="12"/>
        <v>120</v>
      </c>
      <c r="L480" s="54">
        <v>44811</v>
      </c>
      <c r="M480" s="54">
        <v>44926</v>
      </c>
      <c r="N480" s="55">
        <v>18016000</v>
      </c>
      <c r="O480" s="22">
        <f t="shared" si="13"/>
        <v>4504000</v>
      </c>
      <c r="P480" s="13" t="s">
        <v>144</v>
      </c>
      <c r="Q480" s="23" t="s">
        <v>1853</v>
      </c>
      <c r="R480" s="26" t="s">
        <v>146</v>
      </c>
      <c r="S480" s="19">
        <v>1405</v>
      </c>
      <c r="T480" s="25">
        <v>18016000</v>
      </c>
    </row>
    <row r="481" spans="1:20" ht="15" customHeight="1" x14ac:dyDescent="0.25">
      <c r="A481" s="13" t="s">
        <v>1854</v>
      </c>
      <c r="B481" s="13" t="s">
        <v>1841</v>
      </c>
      <c r="C481" s="13">
        <v>3</v>
      </c>
      <c r="D481" s="18" t="s">
        <v>893</v>
      </c>
      <c r="E481" s="27" t="s">
        <v>149</v>
      </c>
      <c r="F481" s="13" t="s">
        <v>35</v>
      </c>
      <c r="G481" s="205">
        <v>44799</v>
      </c>
      <c r="H481" s="18" t="s">
        <v>1855</v>
      </c>
      <c r="I481" s="98">
        <v>44799</v>
      </c>
      <c r="J481" s="19">
        <v>4</v>
      </c>
      <c r="K481" s="19">
        <f t="shared" si="12"/>
        <v>120</v>
      </c>
      <c r="L481" s="20">
        <v>44811</v>
      </c>
      <c r="M481" s="20">
        <v>44926</v>
      </c>
      <c r="N481" s="21">
        <v>9600000</v>
      </c>
      <c r="O481" s="22">
        <f t="shared" si="13"/>
        <v>2400000</v>
      </c>
      <c r="P481" s="13" t="s">
        <v>37</v>
      </c>
      <c r="Q481" s="23" t="s">
        <v>1844</v>
      </c>
      <c r="R481" s="26" t="s">
        <v>39</v>
      </c>
      <c r="S481" s="19">
        <v>1392</v>
      </c>
      <c r="T481" s="25">
        <v>9600000</v>
      </c>
    </row>
    <row r="482" spans="1:20" ht="15" customHeight="1" x14ac:dyDescent="0.25">
      <c r="A482" s="13" t="s">
        <v>1856</v>
      </c>
      <c r="B482" s="13" t="s">
        <v>1857</v>
      </c>
      <c r="C482" s="13">
        <v>1</v>
      </c>
      <c r="D482" s="13" t="s">
        <v>765</v>
      </c>
      <c r="E482" s="27" t="s">
        <v>149</v>
      </c>
      <c r="F482" s="13" t="s">
        <v>35</v>
      </c>
      <c r="G482" s="207">
        <v>44799</v>
      </c>
      <c r="H482" s="70" t="s">
        <v>1858</v>
      </c>
      <c r="I482" s="98">
        <v>44799</v>
      </c>
      <c r="J482" s="19">
        <v>4</v>
      </c>
      <c r="K482" s="19">
        <f t="shared" si="12"/>
        <v>120</v>
      </c>
      <c r="L482" s="200">
        <v>44812</v>
      </c>
      <c r="M482" s="201">
        <v>44926</v>
      </c>
      <c r="N482" s="21">
        <v>28212000</v>
      </c>
      <c r="O482" s="22">
        <f t="shared" si="13"/>
        <v>7053000</v>
      </c>
      <c r="P482" s="13" t="s">
        <v>526</v>
      </c>
      <c r="Q482" s="23" t="s">
        <v>56</v>
      </c>
      <c r="R482" s="26" t="s">
        <v>57</v>
      </c>
      <c r="S482" s="19">
        <v>1408</v>
      </c>
      <c r="T482" s="25">
        <v>28212000</v>
      </c>
    </row>
    <row r="483" spans="1:20" ht="15" customHeight="1" x14ac:dyDescent="0.25">
      <c r="A483" s="13" t="s">
        <v>1859</v>
      </c>
      <c r="B483" s="13" t="s">
        <v>1860</v>
      </c>
      <c r="C483" s="13">
        <v>1</v>
      </c>
      <c r="D483" s="13" t="s">
        <v>1044</v>
      </c>
      <c r="E483" s="27" t="s">
        <v>149</v>
      </c>
      <c r="F483" s="13" t="s">
        <v>35</v>
      </c>
      <c r="G483" s="145">
        <v>44817</v>
      </c>
      <c r="H483" s="18" t="s">
        <v>1861</v>
      </c>
      <c r="I483" s="205">
        <v>44817</v>
      </c>
      <c r="J483" s="19">
        <v>4</v>
      </c>
      <c r="K483" s="19">
        <f t="shared" si="12"/>
        <v>120</v>
      </c>
      <c r="L483" s="20">
        <v>44817</v>
      </c>
      <c r="M483" s="20">
        <v>44926</v>
      </c>
      <c r="N483" s="21">
        <v>18056000</v>
      </c>
      <c r="O483" s="22">
        <f t="shared" si="13"/>
        <v>4514000</v>
      </c>
      <c r="P483" s="14" t="s">
        <v>1020</v>
      </c>
      <c r="Q483" s="148" t="s">
        <v>1635</v>
      </c>
      <c r="R483" s="26" t="s">
        <v>1862</v>
      </c>
      <c r="S483" s="19">
        <v>1410</v>
      </c>
      <c r="T483" s="25">
        <v>18056000</v>
      </c>
    </row>
    <row r="484" spans="1:20" ht="15" customHeight="1" x14ac:dyDescent="0.25">
      <c r="A484" s="29" t="s">
        <v>1863</v>
      </c>
      <c r="B484" s="29" t="s">
        <v>1864</v>
      </c>
      <c r="C484" s="29">
        <v>1</v>
      </c>
      <c r="D484" s="70" t="s">
        <v>1865</v>
      </c>
      <c r="E484" s="30" t="s">
        <v>149</v>
      </c>
      <c r="F484" s="29" t="s">
        <v>35</v>
      </c>
      <c r="G484" s="217">
        <v>44799</v>
      </c>
      <c r="H484" s="52" t="s">
        <v>1866</v>
      </c>
      <c r="I484" s="98">
        <v>44799</v>
      </c>
      <c r="J484" s="19">
        <v>4</v>
      </c>
      <c r="K484" s="19">
        <f t="shared" si="12"/>
        <v>120</v>
      </c>
      <c r="L484" s="200">
        <v>44812</v>
      </c>
      <c r="M484" s="201">
        <v>44926</v>
      </c>
      <c r="N484" s="21">
        <v>24800000</v>
      </c>
      <c r="O484" s="22">
        <f t="shared" si="13"/>
        <v>6200000</v>
      </c>
      <c r="P484" s="13" t="s">
        <v>624</v>
      </c>
      <c r="Q484" s="23" t="s">
        <v>1867</v>
      </c>
      <c r="R484" s="26" t="s">
        <v>64</v>
      </c>
      <c r="S484" s="19">
        <v>1409</v>
      </c>
      <c r="T484" s="25">
        <v>24800000</v>
      </c>
    </row>
    <row r="485" spans="1:20" ht="15" customHeight="1" x14ac:dyDescent="0.25">
      <c r="A485" s="218" t="s">
        <v>1868</v>
      </c>
      <c r="B485" s="29" t="s">
        <v>1869</v>
      </c>
      <c r="C485" s="29">
        <v>1</v>
      </c>
      <c r="D485" s="70" t="s">
        <v>617</v>
      </c>
      <c r="E485" s="30" t="s">
        <v>149</v>
      </c>
      <c r="F485" s="13" t="s">
        <v>35</v>
      </c>
      <c r="G485" s="17">
        <v>44799</v>
      </c>
      <c r="H485" s="219" t="s">
        <v>1870</v>
      </c>
      <c r="I485" s="185">
        <v>44799</v>
      </c>
      <c r="J485" s="37">
        <v>4</v>
      </c>
      <c r="K485" s="37">
        <f t="shared" si="12"/>
        <v>120</v>
      </c>
      <c r="L485" s="69">
        <v>44799</v>
      </c>
      <c r="M485" s="69">
        <v>44921</v>
      </c>
      <c r="N485" s="72">
        <v>17920000</v>
      </c>
      <c r="O485" s="73">
        <f t="shared" si="13"/>
        <v>4480000</v>
      </c>
      <c r="P485" s="29" t="s">
        <v>460</v>
      </c>
      <c r="Q485" s="23" t="s">
        <v>461</v>
      </c>
      <c r="R485" s="26" t="s">
        <v>462</v>
      </c>
      <c r="S485" s="19">
        <v>1393</v>
      </c>
      <c r="T485" s="25">
        <v>17920000</v>
      </c>
    </row>
    <row r="486" spans="1:20" ht="15" customHeight="1" x14ac:dyDescent="0.25">
      <c r="A486" s="13" t="s">
        <v>1871</v>
      </c>
      <c r="B486" s="13" t="s">
        <v>1872</v>
      </c>
      <c r="C486" s="13">
        <v>1</v>
      </c>
      <c r="D486" s="18" t="s">
        <v>1873</v>
      </c>
      <c r="E486" s="27" t="s">
        <v>149</v>
      </c>
      <c r="F486" s="33" t="s">
        <v>35</v>
      </c>
      <c r="G486" s="193">
        <v>44854</v>
      </c>
      <c r="H486" s="18" t="s">
        <v>1874</v>
      </c>
      <c r="I486" s="17">
        <v>44854</v>
      </c>
      <c r="J486" s="19">
        <v>3</v>
      </c>
      <c r="K486" s="19">
        <v>90</v>
      </c>
      <c r="L486" s="20">
        <v>44858</v>
      </c>
      <c r="M486" s="59">
        <v>44926</v>
      </c>
      <c r="N486" s="21">
        <v>20100000</v>
      </c>
      <c r="O486" s="22">
        <f t="shared" si="13"/>
        <v>6700000</v>
      </c>
      <c r="P486" s="14" t="s">
        <v>1875</v>
      </c>
      <c r="Q486" s="148" t="s">
        <v>1635</v>
      </c>
      <c r="R486" s="203" t="s">
        <v>1635</v>
      </c>
      <c r="S486" s="19">
        <v>1580</v>
      </c>
      <c r="T486" s="25">
        <v>20100000</v>
      </c>
    </row>
    <row r="487" spans="1:20" ht="15" customHeight="1" x14ac:dyDescent="0.25">
      <c r="A487" s="33" t="s">
        <v>1876</v>
      </c>
      <c r="B487" s="33" t="s">
        <v>1877</v>
      </c>
      <c r="C487" s="33">
        <v>1</v>
      </c>
      <c r="D487" s="52" t="s">
        <v>186</v>
      </c>
      <c r="E487" s="34" t="s">
        <v>21</v>
      </c>
      <c r="F487" s="13" t="s">
        <v>35</v>
      </c>
      <c r="G487" s="215">
        <v>44795</v>
      </c>
      <c r="H487" s="52" t="s">
        <v>1878</v>
      </c>
      <c r="I487" s="195">
        <v>44795</v>
      </c>
      <c r="J487" s="46">
        <v>4</v>
      </c>
      <c r="K487" s="46">
        <f t="shared" ref="K487:K500" si="14">+J487*30</f>
        <v>120</v>
      </c>
      <c r="L487" s="54">
        <v>44798</v>
      </c>
      <c r="M487" s="54">
        <v>44919</v>
      </c>
      <c r="N487" s="55">
        <v>10852000</v>
      </c>
      <c r="O487" s="56">
        <f t="shared" si="13"/>
        <v>2713000</v>
      </c>
      <c r="P487" s="33" t="s">
        <v>783</v>
      </c>
      <c r="Q487" s="23" t="s">
        <v>1525</v>
      </c>
      <c r="R487" s="26" t="s">
        <v>785</v>
      </c>
      <c r="S487" s="19">
        <v>1368</v>
      </c>
      <c r="T487" s="25">
        <v>10852000</v>
      </c>
    </row>
    <row r="488" spans="1:20" ht="15" customHeight="1" x14ac:dyDescent="0.25">
      <c r="A488" s="13" t="s">
        <v>1879</v>
      </c>
      <c r="B488" s="13" t="s">
        <v>1880</v>
      </c>
      <c r="C488" s="13">
        <v>2</v>
      </c>
      <c r="D488" s="18" t="s">
        <v>1881</v>
      </c>
      <c r="E488" s="16" t="s">
        <v>67</v>
      </c>
      <c r="F488" s="13" t="s">
        <v>35</v>
      </c>
      <c r="G488" s="205">
        <v>44798</v>
      </c>
      <c r="H488" s="18" t="s">
        <v>1882</v>
      </c>
      <c r="I488" s="98">
        <v>44798</v>
      </c>
      <c r="J488" s="19">
        <v>4</v>
      </c>
      <c r="K488" s="19">
        <f t="shared" si="14"/>
        <v>120</v>
      </c>
      <c r="L488" s="20">
        <v>44799</v>
      </c>
      <c r="M488" s="20">
        <v>44920</v>
      </c>
      <c r="N488" s="21">
        <v>22000000</v>
      </c>
      <c r="O488" s="22">
        <f t="shared" si="13"/>
        <v>5500000</v>
      </c>
      <c r="P488" s="13" t="s">
        <v>767</v>
      </c>
      <c r="Q488" s="23" t="s">
        <v>872</v>
      </c>
      <c r="R488" s="49" t="s">
        <v>873</v>
      </c>
      <c r="S488" s="19">
        <v>1388</v>
      </c>
      <c r="T488" s="25">
        <v>22000000</v>
      </c>
    </row>
    <row r="489" spans="1:20" ht="15" customHeight="1" x14ac:dyDescent="0.25">
      <c r="A489" s="29" t="s">
        <v>1883</v>
      </c>
      <c r="B489" s="29" t="s">
        <v>1880</v>
      </c>
      <c r="C489" s="29">
        <v>2</v>
      </c>
      <c r="D489" s="70" t="s">
        <v>999</v>
      </c>
      <c r="E489" s="68" t="s">
        <v>67</v>
      </c>
      <c r="F489" s="13" t="s">
        <v>35</v>
      </c>
      <c r="G489" s="205">
        <v>44798</v>
      </c>
      <c r="H489" s="18" t="s">
        <v>1884</v>
      </c>
      <c r="I489" s="98">
        <v>44798</v>
      </c>
      <c r="J489" s="19">
        <v>4</v>
      </c>
      <c r="K489" s="19">
        <f t="shared" si="14"/>
        <v>120</v>
      </c>
      <c r="L489" s="20">
        <v>44799</v>
      </c>
      <c r="M489" s="20">
        <v>44920</v>
      </c>
      <c r="N489" s="21">
        <v>22000000</v>
      </c>
      <c r="O489" s="22">
        <f t="shared" si="13"/>
        <v>5500000</v>
      </c>
      <c r="P489" s="13" t="s">
        <v>767</v>
      </c>
      <c r="Q489" s="23" t="s">
        <v>872</v>
      </c>
      <c r="R489" s="49" t="s">
        <v>873</v>
      </c>
      <c r="S489" s="19">
        <v>1389</v>
      </c>
      <c r="T489" s="25">
        <v>22000000</v>
      </c>
    </row>
    <row r="490" spans="1:20" ht="15" customHeight="1" x14ac:dyDescent="0.25">
      <c r="A490" s="13" t="s">
        <v>1885</v>
      </c>
      <c r="B490" s="13" t="s">
        <v>1886</v>
      </c>
      <c r="C490" s="13">
        <v>1</v>
      </c>
      <c r="D490" s="18" t="s">
        <v>1378</v>
      </c>
      <c r="E490" s="27" t="s">
        <v>152</v>
      </c>
      <c r="F490" s="13" t="s">
        <v>35</v>
      </c>
      <c r="G490" s="205">
        <v>44799</v>
      </c>
      <c r="H490" s="18" t="s">
        <v>1887</v>
      </c>
      <c r="I490" s="98">
        <v>44799</v>
      </c>
      <c r="J490" s="19">
        <v>4</v>
      </c>
      <c r="K490" s="19">
        <f t="shared" si="14"/>
        <v>120</v>
      </c>
      <c r="L490" s="20">
        <v>44802</v>
      </c>
      <c r="M490" s="20">
        <v>44923</v>
      </c>
      <c r="N490" s="21">
        <v>10880000</v>
      </c>
      <c r="O490" s="22">
        <f t="shared" si="13"/>
        <v>2720000</v>
      </c>
      <c r="P490" s="13" t="s">
        <v>1350</v>
      </c>
      <c r="Q490" s="23" t="s">
        <v>1430</v>
      </c>
      <c r="R490" s="63" t="s">
        <v>124</v>
      </c>
      <c r="S490" s="60">
        <v>1400</v>
      </c>
      <c r="T490" s="25">
        <v>10880000</v>
      </c>
    </row>
    <row r="491" spans="1:20" ht="15" customHeight="1" x14ac:dyDescent="0.25">
      <c r="A491" s="33" t="s">
        <v>1888</v>
      </c>
      <c r="B491" s="33" t="s">
        <v>1641</v>
      </c>
      <c r="C491" s="33">
        <v>3</v>
      </c>
      <c r="D491" s="52" t="s">
        <v>1889</v>
      </c>
      <c r="E491" s="34" t="s">
        <v>149</v>
      </c>
      <c r="F491" s="13" t="s">
        <v>35</v>
      </c>
      <c r="G491" s="205">
        <v>44799</v>
      </c>
      <c r="H491" s="18" t="s">
        <v>1890</v>
      </c>
      <c r="I491" s="98">
        <v>44799</v>
      </c>
      <c r="J491" s="19">
        <v>4</v>
      </c>
      <c r="K491" s="19">
        <f t="shared" si="14"/>
        <v>120</v>
      </c>
      <c r="L491" s="20">
        <v>44811</v>
      </c>
      <c r="M491" s="20">
        <v>44926</v>
      </c>
      <c r="N491" s="21">
        <v>9600000</v>
      </c>
      <c r="O491" s="22">
        <f t="shared" si="13"/>
        <v>2400000</v>
      </c>
      <c r="P491" s="13" t="s">
        <v>109</v>
      </c>
      <c r="Q491" s="23" t="s">
        <v>1795</v>
      </c>
      <c r="R491" s="26" t="s">
        <v>111</v>
      </c>
      <c r="S491" s="19">
        <v>1403</v>
      </c>
      <c r="T491" s="25">
        <v>9600000</v>
      </c>
    </row>
    <row r="492" spans="1:20" ht="15" customHeight="1" x14ac:dyDescent="0.25">
      <c r="A492" s="29" t="s">
        <v>1891</v>
      </c>
      <c r="B492" s="29" t="s">
        <v>1708</v>
      </c>
      <c r="C492" s="29">
        <v>10</v>
      </c>
      <c r="D492" s="133" t="s">
        <v>1316</v>
      </c>
      <c r="E492" s="30" t="s">
        <v>68</v>
      </c>
      <c r="F492" s="13" t="s">
        <v>35</v>
      </c>
      <c r="G492" s="205">
        <v>44799</v>
      </c>
      <c r="H492" s="18" t="s">
        <v>1892</v>
      </c>
      <c r="I492" s="98">
        <v>44799</v>
      </c>
      <c r="J492" s="19">
        <v>4</v>
      </c>
      <c r="K492" s="19">
        <f t="shared" si="14"/>
        <v>120</v>
      </c>
      <c r="L492" s="20">
        <v>44810</v>
      </c>
      <c r="M492" s="20">
        <v>44931</v>
      </c>
      <c r="N492" s="21">
        <v>10000000</v>
      </c>
      <c r="O492" s="22">
        <f t="shared" si="13"/>
        <v>2500000</v>
      </c>
      <c r="P492" s="13" t="s">
        <v>573</v>
      </c>
      <c r="Q492" s="23" t="s">
        <v>1751</v>
      </c>
      <c r="R492" s="26" t="s">
        <v>571</v>
      </c>
      <c r="S492" s="19">
        <v>1398</v>
      </c>
      <c r="T492" s="25">
        <v>10000000</v>
      </c>
    </row>
    <row r="493" spans="1:20" ht="15" customHeight="1" x14ac:dyDescent="0.25">
      <c r="A493" s="13" t="s">
        <v>1893</v>
      </c>
      <c r="B493" s="13" t="s">
        <v>1894</v>
      </c>
      <c r="C493" s="13">
        <v>1</v>
      </c>
      <c r="D493" s="27" t="s">
        <v>173</v>
      </c>
      <c r="E493" s="27" t="s">
        <v>152</v>
      </c>
      <c r="F493" s="13" t="s">
        <v>35</v>
      </c>
      <c r="G493" s="205">
        <v>44799</v>
      </c>
      <c r="H493" s="220" t="s">
        <v>1895</v>
      </c>
      <c r="I493" s="98">
        <v>44799</v>
      </c>
      <c r="J493" s="19">
        <v>4</v>
      </c>
      <c r="K493" s="19">
        <f t="shared" si="14"/>
        <v>120</v>
      </c>
      <c r="L493" s="20">
        <v>44811</v>
      </c>
      <c r="M493" s="20">
        <v>44926</v>
      </c>
      <c r="N493" s="21">
        <v>24840000</v>
      </c>
      <c r="O493" s="22">
        <f t="shared" si="13"/>
        <v>6210000</v>
      </c>
      <c r="P493" s="13" t="s">
        <v>171</v>
      </c>
      <c r="Q493" s="23" t="s">
        <v>56</v>
      </c>
      <c r="R493" s="63" t="s">
        <v>57</v>
      </c>
      <c r="S493" s="60">
        <v>1404</v>
      </c>
      <c r="T493" s="25">
        <v>24840000</v>
      </c>
    </row>
    <row r="494" spans="1:20" ht="15" customHeight="1" x14ac:dyDescent="0.25">
      <c r="A494" s="42" t="s">
        <v>1896</v>
      </c>
      <c r="B494" s="42" t="s">
        <v>1897</v>
      </c>
      <c r="C494" s="42">
        <v>1</v>
      </c>
      <c r="D494" s="45" t="s">
        <v>275</v>
      </c>
      <c r="E494" s="45" t="s">
        <v>68</v>
      </c>
      <c r="F494" s="29" t="s">
        <v>35</v>
      </c>
      <c r="G494" s="207">
        <v>44812</v>
      </c>
      <c r="H494" s="70" t="s">
        <v>1898</v>
      </c>
      <c r="I494" s="185">
        <v>44812</v>
      </c>
      <c r="J494" s="37">
        <v>4</v>
      </c>
      <c r="K494" s="37">
        <f t="shared" si="14"/>
        <v>120</v>
      </c>
      <c r="L494" s="69">
        <v>44816</v>
      </c>
      <c r="M494" s="69">
        <v>44926</v>
      </c>
      <c r="N494" s="72">
        <v>20000000</v>
      </c>
      <c r="O494" s="22">
        <f t="shared" si="13"/>
        <v>5000000</v>
      </c>
      <c r="P494" s="13" t="s">
        <v>1899</v>
      </c>
      <c r="Q494" s="23" t="s">
        <v>1900</v>
      </c>
      <c r="R494" s="26" t="s">
        <v>1553</v>
      </c>
      <c r="S494" s="19">
        <v>1422</v>
      </c>
      <c r="T494" s="22">
        <v>20000000</v>
      </c>
    </row>
    <row r="495" spans="1:20" ht="15" customHeight="1" x14ac:dyDescent="0.25">
      <c r="A495" s="13" t="s">
        <v>1901</v>
      </c>
      <c r="B495" s="24" t="s">
        <v>1902</v>
      </c>
      <c r="C495" s="13">
        <v>1</v>
      </c>
      <c r="D495" s="18" t="s">
        <v>1903</v>
      </c>
      <c r="E495" s="27" t="s">
        <v>149</v>
      </c>
      <c r="F495" s="13" t="s">
        <v>35</v>
      </c>
      <c r="G495" s="184">
        <v>44811</v>
      </c>
      <c r="H495" s="18" t="s">
        <v>1904</v>
      </c>
      <c r="I495" s="17">
        <v>44811</v>
      </c>
      <c r="J495" s="19">
        <v>3</v>
      </c>
      <c r="K495" s="19">
        <f t="shared" si="14"/>
        <v>90</v>
      </c>
      <c r="L495" s="20">
        <v>44813</v>
      </c>
      <c r="M495" s="59">
        <v>44932</v>
      </c>
      <c r="N495" s="196">
        <v>40000000</v>
      </c>
      <c r="O495" s="197">
        <f t="shared" si="13"/>
        <v>13333333.333333334</v>
      </c>
      <c r="P495" s="13" t="s">
        <v>1822</v>
      </c>
      <c r="Q495" s="23" t="s">
        <v>1905</v>
      </c>
      <c r="R495" s="26" t="s">
        <v>1906</v>
      </c>
      <c r="S495" s="19">
        <v>1415</v>
      </c>
      <c r="T495" s="25">
        <v>40000000</v>
      </c>
    </row>
    <row r="496" spans="1:20" ht="15" customHeight="1" x14ac:dyDescent="0.25">
      <c r="A496" s="33" t="s">
        <v>1907</v>
      </c>
      <c r="B496" s="33" t="s">
        <v>1908</v>
      </c>
      <c r="C496" s="33">
        <v>1</v>
      </c>
      <c r="D496" s="52" t="s">
        <v>139</v>
      </c>
      <c r="E496" s="33" t="s">
        <v>67</v>
      </c>
      <c r="F496" s="33" t="s">
        <v>35</v>
      </c>
      <c r="G496" s="17">
        <v>44811</v>
      </c>
      <c r="H496" s="221" t="s">
        <v>1909</v>
      </c>
      <c r="I496" s="195">
        <v>44811</v>
      </c>
      <c r="J496" s="46">
        <v>4</v>
      </c>
      <c r="K496" s="46">
        <f t="shared" si="14"/>
        <v>120</v>
      </c>
      <c r="L496" s="54">
        <v>44813</v>
      </c>
      <c r="M496" s="54">
        <v>44934</v>
      </c>
      <c r="N496" s="55">
        <v>31600000</v>
      </c>
      <c r="O496" s="22">
        <f t="shared" si="13"/>
        <v>7900000</v>
      </c>
      <c r="P496" s="13" t="s">
        <v>460</v>
      </c>
      <c r="Q496" s="23" t="s">
        <v>1910</v>
      </c>
      <c r="R496" s="26" t="s">
        <v>1911</v>
      </c>
      <c r="S496" s="19">
        <v>1407</v>
      </c>
      <c r="T496" s="25">
        <v>31600000</v>
      </c>
    </row>
    <row r="497" spans="1:20" ht="15" customHeight="1" x14ac:dyDescent="0.25">
      <c r="A497" s="42" t="s">
        <v>1912</v>
      </c>
      <c r="B497" s="42" t="s">
        <v>1913</v>
      </c>
      <c r="C497" s="42">
        <v>1</v>
      </c>
      <c r="D497" s="133" t="s">
        <v>1914</v>
      </c>
      <c r="E497" s="45" t="s">
        <v>152</v>
      </c>
      <c r="F497" s="42" t="s">
        <v>35</v>
      </c>
      <c r="G497" s="217">
        <v>44812</v>
      </c>
      <c r="H497" s="133" t="s">
        <v>1915</v>
      </c>
      <c r="I497" s="217">
        <v>44812</v>
      </c>
      <c r="J497" s="19">
        <v>4</v>
      </c>
      <c r="K497" s="19">
        <f t="shared" si="14"/>
        <v>120</v>
      </c>
      <c r="L497" s="20">
        <v>44817</v>
      </c>
      <c r="M497" s="20">
        <v>44926</v>
      </c>
      <c r="N497" s="21">
        <v>18056000</v>
      </c>
      <c r="O497" s="22">
        <f t="shared" si="13"/>
        <v>4514000</v>
      </c>
      <c r="P497" s="13" t="s">
        <v>767</v>
      </c>
      <c r="Q497" s="23" t="s">
        <v>1916</v>
      </c>
      <c r="R497" s="222" t="s">
        <v>873</v>
      </c>
      <c r="S497" s="60">
        <v>1426</v>
      </c>
      <c r="T497" s="25">
        <v>18056000</v>
      </c>
    </row>
    <row r="498" spans="1:20" ht="15" customHeight="1" x14ac:dyDescent="0.25">
      <c r="A498" s="13" t="s">
        <v>1917</v>
      </c>
      <c r="B498" s="13" t="s">
        <v>1918</v>
      </c>
      <c r="C498" s="16">
        <v>1</v>
      </c>
      <c r="D498" s="18" t="s">
        <v>245</v>
      </c>
      <c r="E498" s="27" t="s">
        <v>102</v>
      </c>
      <c r="F498" s="13" t="s">
        <v>35</v>
      </c>
      <c r="G498" s="145">
        <v>44811</v>
      </c>
      <c r="H498" s="107" t="s">
        <v>1919</v>
      </c>
      <c r="I498" s="98">
        <v>44811</v>
      </c>
      <c r="J498" s="19">
        <v>4</v>
      </c>
      <c r="K498" s="19">
        <f t="shared" si="14"/>
        <v>120</v>
      </c>
      <c r="L498" s="20">
        <v>44813</v>
      </c>
      <c r="M498" s="20">
        <v>44926</v>
      </c>
      <c r="N498" s="21">
        <v>16516000</v>
      </c>
      <c r="O498" s="22">
        <f t="shared" si="13"/>
        <v>4129000</v>
      </c>
      <c r="P498" s="13" t="s">
        <v>460</v>
      </c>
      <c r="Q498" s="23" t="s">
        <v>1920</v>
      </c>
      <c r="R498" s="26" t="s">
        <v>1921</v>
      </c>
      <c r="S498" s="19">
        <v>1416</v>
      </c>
      <c r="T498" s="25">
        <v>16516000</v>
      </c>
    </row>
    <row r="499" spans="1:20" ht="15" customHeight="1" x14ac:dyDescent="0.25">
      <c r="A499" s="42" t="s">
        <v>1922</v>
      </c>
      <c r="B499" s="42" t="s">
        <v>1923</v>
      </c>
      <c r="C499" s="50">
        <v>1</v>
      </c>
      <c r="D499" s="18" t="s">
        <v>520</v>
      </c>
      <c r="E499" s="45" t="s">
        <v>152</v>
      </c>
      <c r="F499" s="13" t="s">
        <v>35</v>
      </c>
      <c r="G499" s="217">
        <v>44813</v>
      </c>
      <c r="H499" s="52" t="s">
        <v>1924</v>
      </c>
      <c r="I499" s="98">
        <v>44813</v>
      </c>
      <c r="J499" s="19">
        <v>4</v>
      </c>
      <c r="K499" s="19">
        <f t="shared" si="14"/>
        <v>120</v>
      </c>
      <c r="L499" s="20">
        <v>44817</v>
      </c>
      <c r="M499" s="20">
        <v>44926</v>
      </c>
      <c r="N499" s="21">
        <v>22000000</v>
      </c>
      <c r="O499" s="22">
        <f t="shared" si="13"/>
        <v>5500000</v>
      </c>
      <c r="P499" s="13" t="s">
        <v>37</v>
      </c>
      <c r="Q499" s="23" t="s">
        <v>1925</v>
      </c>
      <c r="R499" s="222" t="s">
        <v>39</v>
      </c>
      <c r="S499" s="60">
        <v>1423</v>
      </c>
      <c r="T499" s="25">
        <v>22000000</v>
      </c>
    </row>
    <row r="500" spans="1:20" ht="15" customHeight="1" x14ac:dyDescent="0.25">
      <c r="A500" s="29" t="s">
        <v>1926</v>
      </c>
      <c r="B500" s="29" t="s">
        <v>1927</v>
      </c>
      <c r="C500" s="68">
        <v>1</v>
      </c>
      <c r="D500" s="70" t="s">
        <v>462</v>
      </c>
      <c r="E500" s="30" t="s">
        <v>102</v>
      </c>
      <c r="F500" s="29" t="s">
        <v>35</v>
      </c>
      <c r="G500" s="145">
        <v>44818</v>
      </c>
      <c r="H500" s="219" t="s">
        <v>1928</v>
      </c>
      <c r="I500" s="207">
        <v>44818</v>
      </c>
      <c r="J500" s="37">
        <v>4</v>
      </c>
      <c r="K500" s="37">
        <f t="shared" si="14"/>
        <v>120</v>
      </c>
      <c r="L500" s="69">
        <v>44820</v>
      </c>
      <c r="M500" s="69">
        <v>44926</v>
      </c>
      <c r="N500" s="72">
        <v>34000000</v>
      </c>
      <c r="O500" s="73">
        <f t="shared" si="13"/>
        <v>8500000</v>
      </c>
      <c r="P500" s="29" t="s">
        <v>460</v>
      </c>
      <c r="Q500" s="91" t="s">
        <v>1929</v>
      </c>
      <c r="R500" s="14" t="s">
        <v>1930</v>
      </c>
      <c r="S500" s="19">
        <v>1431</v>
      </c>
      <c r="T500" s="25">
        <v>34000000</v>
      </c>
    </row>
    <row r="501" spans="1:20" ht="15" customHeight="1" x14ac:dyDescent="0.25">
      <c r="A501" s="13" t="s">
        <v>1931</v>
      </c>
      <c r="B501" s="13" t="s">
        <v>1932</v>
      </c>
      <c r="C501" s="13">
        <v>1</v>
      </c>
      <c r="D501" s="18" t="s">
        <v>668</v>
      </c>
      <c r="E501" s="27" t="s">
        <v>21</v>
      </c>
      <c r="F501" s="13" t="s">
        <v>35</v>
      </c>
      <c r="G501" s="193">
        <v>44819</v>
      </c>
      <c r="H501" s="18" t="s">
        <v>1933</v>
      </c>
      <c r="I501" s="17">
        <v>44819</v>
      </c>
      <c r="J501" s="19">
        <f>+K501/30</f>
        <v>3.5</v>
      </c>
      <c r="K501" s="19">
        <v>105</v>
      </c>
      <c r="L501" s="20">
        <v>44824</v>
      </c>
      <c r="M501" s="59">
        <v>44926</v>
      </c>
      <c r="N501" s="21">
        <v>13041000</v>
      </c>
      <c r="O501" s="22">
        <f t="shared" si="13"/>
        <v>3726000</v>
      </c>
      <c r="P501" s="14" t="s">
        <v>298</v>
      </c>
      <c r="Q501" s="23" t="s">
        <v>1934</v>
      </c>
      <c r="R501" s="166" t="s">
        <v>300</v>
      </c>
      <c r="S501" s="19">
        <v>1436</v>
      </c>
      <c r="T501" s="25">
        <v>13041000</v>
      </c>
    </row>
    <row r="502" spans="1:20" ht="15" customHeight="1" x14ac:dyDescent="0.25">
      <c r="A502" s="13" t="s">
        <v>1935</v>
      </c>
      <c r="B502" s="13" t="s">
        <v>1632</v>
      </c>
      <c r="C502" s="13">
        <v>6</v>
      </c>
      <c r="D502" s="18" t="s">
        <v>1936</v>
      </c>
      <c r="E502" s="27" t="s">
        <v>102</v>
      </c>
      <c r="F502" s="13" t="s">
        <v>35</v>
      </c>
      <c r="G502" s="217">
        <v>44819</v>
      </c>
      <c r="H502" s="133" t="s">
        <v>1937</v>
      </c>
      <c r="I502" s="217">
        <v>44819</v>
      </c>
      <c r="J502" s="210">
        <v>4</v>
      </c>
      <c r="K502" s="210">
        <f>+J502*30</f>
        <v>120</v>
      </c>
      <c r="L502" s="211">
        <v>44824</v>
      </c>
      <c r="M502" s="211">
        <v>44926</v>
      </c>
      <c r="N502" s="189">
        <v>9600000</v>
      </c>
      <c r="O502" s="212">
        <f t="shared" si="13"/>
        <v>2400000</v>
      </c>
      <c r="P502" s="42" t="s">
        <v>109</v>
      </c>
      <c r="Q502" s="140" t="s">
        <v>1938</v>
      </c>
      <c r="R502" s="26" t="s">
        <v>111</v>
      </c>
      <c r="S502" s="19">
        <v>1440</v>
      </c>
      <c r="T502" s="204">
        <v>9600000</v>
      </c>
    </row>
    <row r="503" spans="1:20" ht="15" customHeight="1" x14ac:dyDescent="0.25">
      <c r="A503" s="29" t="s">
        <v>1939</v>
      </c>
      <c r="B503" s="29" t="s">
        <v>1632</v>
      </c>
      <c r="C503" s="29">
        <v>6</v>
      </c>
      <c r="D503" s="70" t="s">
        <v>1940</v>
      </c>
      <c r="E503" s="30" t="s">
        <v>102</v>
      </c>
      <c r="F503" s="29" t="s">
        <v>35</v>
      </c>
      <c r="G503" s="184">
        <v>44834</v>
      </c>
      <c r="H503" s="70" t="s">
        <v>1941</v>
      </c>
      <c r="I503" s="85">
        <v>44834</v>
      </c>
      <c r="J503" s="37">
        <v>4</v>
      </c>
      <c r="K503" s="37">
        <f>+J503*30</f>
        <v>120</v>
      </c>
      <c r="L503" s="69">
        <v>44839</v>
      </c>
      <c r="M503" s="223">
        <v>44926</v>
      </c>
      <c r="N503" s="72">
        <v>9600000</v>
      </c>
      <c r="O503" s="73">
        <f t="shared" si="13"/>
        <v>2400000</v>
      </c>
      <c r="P503" s="29" t="s">
        <v>109</v>
      </c>
      <c r="Q503" s="123" t="s">
        <v>1942</v>
      </c>
      <c r="R503" s="95" t="s">
        <v>111</v>
      </c>
      <c r="S503" s="37">
        <v>1508</v>
      </c>
      <c r="T503" s="224">
        <v>9600000</v>
      </c>
    </row>
    <row r="504" spans="1:20" ht="15" customHeight="1" x14ac:dyDescent="0.25">
      <c r="A504" s="33" t="s">
        <v>1943</v>
      </c>
      <c r="B504" s="33" t="s">
        <v>1944</v>
      </c>
      <c r="C504" s="33">
        <v>1</v>
      </c>
      <c r="D504" s="52" t="s">
        <v>1945</v>
      </c>
      <c r="E504" s="34" t="s">
        <v>102</v>
      </c>
      <c r="F504" s="33" t="s">
        <v>35</v>
      </c>
      <c r="G504" s="193">
        <v>44827</v>
      </c>
      <c r="H504" s="52" t="s">
        <v>1946</v>
      </c>
      <c r="I504" s="215">
        <v>44827</v>
      </c>
      <c r="J504" s="46">
        <v>4</v>
      </c>
      <c r="K504" s="46">
        <f>+J504*30</f>
        <v>120</v>
      </c>
      <c r="L504" s="54">
        <v>44833</v>
      </c>
      <c r="M504" s="54">
        <v>44926</v>
      </c>
      <c r="N504" s="55">
        <v>12788000</v>
      </c>
      <c r="O504" s="56">
        <f t="shared" si="13"/>
        <v>3197000</v>
      </c>
      <c r="P504" s="39" t="s">
        <v>1020</v>
      </c>
      <c r="Q504" s="225" t="s">
        <v>1635</v>
      </c>
      <c r="R504" s="134" t="s">
        <v>1862</v>
      </c>
      <c r="S504" s="46">
        <v>1470</v>
      </c>
      <c r="T504" s="47">
        <v>12788000</v>
      </c>
    </row>
    <row r="505" spans="1:20" ht="15" customHeight="1" x14ac:dyDescent="0.25">
      <c r="A505" s="13" t="s">
        <v>1947</v>
      </c>
      <c r="B505" s="13" t="s">
        <v>1948</v>
      </c>
      <c r="C505" s="13">
        <v>1</v>
      </c>
      <c r="D505" s="18" t="s">
        <v>1949</v>
      </c>
      <c r="E505" s="27" t="s">
        <v>102</v>
      </c>
      <c r="F505" s="13" t="s">
        <v>35</v>
      </c>
      <c r="G505" s="215">
        <v>44823</v>
      </c>
      <c r="H505" s="52" t="s">
        <v>1950</v>
      </c>
      <c r="I505" s="205">
        <v>44823</v>
      </c>
      <c r="J505" s="19">
        <v>4</v>
      </c>
      <c r="K505" s="19">
        <f>+J505*30</f>
        <v>120</v>
      </c>
      <c r="L505" s="20">
        <v>44825</v>
      </c>
      <c r="M505" s="20">
        <v>44926</v>
      </c>
      <c r="N505" s="21">
        <v>22000000</v>
      </c>
      <c r="O505" s="22">
        <f t="shared" si="13"/>
        <v>5500000</v>
      </c>
      <c r="P505" s="13" t="s">
        <v>298</v>
      </c>
      <c r="Q505" s="23" t="s">
        <v>1934</v>
      </c>
      <c r="R505" s="26" t="s">
        <v>300</v>
      </c>
      <c r="S505" s="19">
        <v>1447</v>
      </c>
      <c r="T505" s="25">
        <v>22000000</v>
      </c>
    </row>
    <row r="506" spans="1:20" ht="15" customHeight="1" x14ac:dyDescent="0.25">
      <c r="A506" s="13" t="s">
        <v>1951</v>
      </c>
      <c r="B506" s="13" t="s">
        <v>1952</v>
      </c>
      <c r="C506" s="13">
        <v>1</v>
      </c>
      <c r="D506" s="18" t="s">
        <v>543</v>
      </c>
      <c r="E506" s="27" t="s">
        <v>152</v>
      </c>
      <c r="F506" s="13" t="s">
        <v>35</v>
      </c>
      <c r="G506" s="205">
        <v>44823</v>
      </c>
      <c r="H506" s="18" t="s">
        <v>1953</v>
      </c>
      <c r="I506" s="98">
        <v>44823</v>
      </c>
      <c r="J506" s="19">
        <v>4</v>
      </c>
      <c r="K506" s="19">
        <f>+J506*30</f>
        <v>120</v>
      </c>
      <c r="L506" s="20">
        <v>44823</v>
      </c>
      <c r="M506" s="20">
        <v>44926</v>
      </c>
      <c r="N506" s="21">
        <v>18056000</v>
      </c>
      <c r="O506" s="22">
        <f t="shared" si="13"/>
        <v>4514000</v>
      </c>
      <c r="P506" s="13" t="s">
        <v>109</v>
      </c>
      <c r="Q506" s="23" t="s">
        <v>1938</v>
      </c>
      <c r="R506" s="63" t="s">
        <v>111</v>
      </c>
      <c r="S506" s="60">
        <v>1439</v>
      </c>
      <c r="T506" s="25">
        <v>18056000</v>
      </c>
    </row>
    <row r="507" spans="1:20" ht="15" customHeight="1" x14ac:dyDescent="0.25">
      <c r="A507" s="29" t="s">
        <v>1954</v>
      </c>
      <c r="B507" s="29" t="s">
        <v>1955</v>
      </c>
      <c r="C507" s="29">
        <v>1</v>
      </c>
      <c r="D507" s="70" t="s">
        <v>1956</v>
      </c>
      <c r="E507" s="30" t="s">
        <v>102</v>
      </c>
      <c r="F507" s="29" t="s">
        <v>35</v>
      </c>
      <c r="G507" s="207">
        <v>44823</v>
      </c>
      <c r="H507" s="70" t="s">
        <v>1957</v>
      </c>
      <c r="I507" s="207">
        <v>44823</v>
      </c>
      <c r="J507" s="37">
        <f>+K507/30</f>
        <v>3.5</v>
      </c>
      <c r="K507" s="37">
        <v>105</v>
      </c>
      <c r="L507" s="69">
        <v>44824</v>
      </c>
      <c r="M507" s="69">
        <v>44926</v>
      </c>
      <c r="N507" s="72">
        <v>12250000</v>
      </c>
      <c r="O507" s="73">
        <f t="shared" si="13"/>
        <v>3500000</v>
      </c>
      <c r="P507" s="29" t="s">
        <v>171</v>
      </c>
      <c r="Q507" s="91" t="s">
        <v>1958</v>
      </c>
      <c r="R507" s="226" t="s">
        <v>173</v>
      </c>
      <c r="S507" s="37">
        <v>1445</v>
      </c>
      <c r="T507" s="38">
        <v>12250000</v>
      </c>
    </row>
    <row r="508" spans="1:20" ht="15" customHeight="1" x14ac:dyDescent="0.25">
      <c r="A508" s="33" t="s">
        <v>1959</v>
      </c>
      <c r="B508" s="33" t="s">
        <v>1960</v>
      </c>
      <c r="C508" s="33">
        <v>2</v>
      </c>
      <c r="D508" s="52" t="s">
        <v>1961</v>
      </c>
      <c r="E508" s="34" t="s">
        <v>113</v>
      </c>
      <c r="F508" s="33" t="s">
        <v>35</v>
      </c>
      <c r="G508" s="193">
        <v>44826</v>
      </c>
      <c r="H508" s="52" t="s">
        <v>1962</v>
      </c>
      <c r="I508" s="51">
        <v>44826</v>
      </c>
      <c r="J508" s="46">
        <v>4</v>
      </c>
      <c r="K508" s="46">
        <f>+J508*30</f>
        <v>120</v>
      </c>
      <c r="L508" s="54">
        <v>44825</v>
      </c>
      <c r="M508" s="227">
        <v>44926</v>
      </c>
      <c r="N508" s="55">
        <v>7520000</v>
      </c>
      <c r="O508" s="56">
        <f t="shared" ref="O508:O539" si="15">N508/J508</f>
        <v>1880000</v>
      </c>
      <c r="P508" s="33" t="s">
        <v>122</v>
      </c>
      <c r="Q508" s="228" t="s">
        <v>1963</v>
      </c>
      <c r="R508" s="134" t="s">
        <v>1553</v>
      </c>
      <c r="S508" s="46">
        <v>1452</v>
      </c>
      <c r="T508" s="47">
        <v>7520000</v>
      </c>
    </row>
    <row r="509" spans="1:20" ht="15" customHeight="1" x14ac:dyDescent="0.25">
      <c r="A509" s="13" t="s">
        <v>1964</v>
      </c>
      <c r="B509" s="13" t="s">
        <v>1960</v>
      </c>
      <c r="C509" s="13">
        <v>2</v>
      </c>
      <c r="D509" s="18" t="s">
        <v>1965</v>
      </c>
      <c r="E509" s="27" t="s">
        <v>21</v>
      </c>
      <c r="F509" s="13" t="s">
        <v>35</v>
      </c>
      <c r="G509" s="145">
        <v>44826</v>
      </c>
      <c r="H509" s="18" t="s">
        <v>1966</v>
      </c>
      <c r="I509" s="17">
        <v>44826</v>
      </c>
      <c r="J509" s="19">
        <v>4</v>
      </c>
      <c r="K509" s="19">
        <f>+J509*30</f>
        <v>120</v>
      </c>
      <c r="L509" s="20">
        <v>44827</v>
      </c>
      <c r="M509" s="59">
        <v>44926</v>
      </c>
      <c r="N509" s="21">
        <v>7520000</v>
      </c>
      <c r="O509" s="22">
        <f t="shared" si="15"/>
        <v>1880000</v>
      </c>
      <c r="P509" s="13" t="s">
        <v>122</v>
      </c>
      <c r="Q509" s="118" t="s">
        <v>1963</v>
      </c>
      <c r="R509" s="26" t="s">
        <v>1553</v>
      </c>
      <c r="S509" s="19">
        <v>1453</v>
      </c>
      <c r="T509" s="25">
        <v>7520000</v>
      </c>
    </row>
    <row r="510" spans="1:20" ht="15" customHeight="1" x14ac:dyDescent="0.25">
      <c r="A510" s="13" t="s">
        <v>1967</v>
      </c>
      <c r="B510" s="13" t="s">
        <v>1968</v>
      </c>
      <c r="C510" s="13">
        <v>1</v>
      </c>
      <c r="D510" s="18" t="s">
        <v>1030</v>
      </c>
      <c r="E510" s="27" t="s">
        <v>149</v>
      </c>
      <c r="F510" s="13" t="s">
        <v>35</v>
      </c>
      <c r="G510" s="193">
        <v>44832</v>
      </c>
      <c r="H510" s="52" t="s">
        <v>1969</v>
      </c>
      <c r="I510" s="51">
        <v>44832</v>
      </c>
      <c r="J510" s="46">
        <f>+K510/30</f>
        <v>3.5</v>
      </c>
      <c r="K510" s="46">
        <v>105</v>
      </c>
      <c r="L510" s="54">
        <v>44837</v>
      </c>
      <c r="M510" s="227">
        <v>44926</v>
      </c>
      <c r="N510" s="21">
        <v>11235000</v>
      </c>
      <c r="O510" s="22">
        <f t="shared" si="15"/>
        <v>3210000</v>
      </c>
      <c r="P510" s="13" t="s">
        <v>267</v>
      </c>
      <c r="Q510" s="118" t="s">
        <v>1970</v>
      </c>
      <c r="R510" s="26" t="s">
        <v>212</v>
      </c>
      <c r="S510" s="19">
        <v>1481</v>
      </c>
      <c r="T510" s="25">
        <v>11235000</v>
      </c>
    </row>
    <row r="511" spans="1:20" ht="15" customHeight="1" x14ac:dyDescent="0.25">
      <c r="A511" s="33" t="s">
        <v>1971</v>
      </c>
      <c r="B511" s="33" t="s">
        <v>1972</v>
      </c>
      <c r="C511" s="64">
        <v>2</v>
      </c>
      <c r="D511" s="52" t="s">
        <v>1973</v>
      </c>
      <c r="E511" s="34" t="s">
        <v>68</v>
      </c>
      <c r="F511" s="33" t="s">
        <v>35</v>
      </c>
      <c r="G511" s="145">
        <v>44830</v>
      </c>
      <c r="H511" s="18" t="s">
        <v>1974</v>
      </c>
      <c r="I511" s="17">
        <v>44830</v>
      </c>
      <c r="J511" s="19">
        <v>4</v>
      </c>
      <c r="K511" s="19">
        <f>+J511*30</f>
        <v>120</v>
      </c>
      <c r="L511" s="20">
        <v>44832</v>
      </c>
      <c r="M511" s="59">
        <v>44926</v>
      </c>
      <c r="N511" s="21">
        <v>11550000</v>
      </c>
      <c r="O511" s="22">
        <f t="shared" si="15"/>
        <v>2887500</v>
      </c>
      <c r="P511" s="13" t="s">
        <v>573</v>
      </c>
      <c r="Q511" s="118" t="s">
        <v>1975</v>
      </c>
      <c r="R511" s="26" t="s">
        <v>571</v>
      </c>
      <c r="S511" s="19">
        <v>1501</v>
      </c>
      <c r="T511" s="25">
        <v>11550000</v>
      </c>
    </row>
    <row r="512" spans="1:20" ht="15" customHeight="1" x14ac:dyDescent="0.25">
      <c r="A512" s="13" t="s">
        <v>1976</v>
      </c>
      <c r="B512" s="13" t="s">
        <v>1972</v>
      </c>
      <c r="C512" s="16">
        <v>2</v>
      </c>
      <c r="D512" s="18" t="s">
        <v>1174</v>
      </c>
      <c r="E512" s="13" t="s">
        <v>67</v>
      </c>
      <c r="F512" s="13" t="s">
        <v>35</v>
      </c>
      <c r="G512" s="209">
        <v>44827</v>
      </c>
      <c r="H512" s="133" t="s">
        <v>1977</v>
      </c>
      <c r="I512" s="157">
        <v>44827</v>
      </c>
      <c r="J512" s="210">
        <f>+K512/30</f>
        <v>3.5</v>
      </c>
      <c r="K512" s="210">
        <v>105</v>
      </c>
      <c r="L512" s="211">
        <v>44838</v>
      </c>
      <c r="M512" s="156">
        <v>44926</v>
      </c>
      <c r="N512" s="21">
        <v>11550000</v>
      </c>
      <c r="O512" s="22">
        <f t="shared" si="15"/>
        <v>3300000</v>
      </c>
      <c r="P512" s="13" t="s">
        <v>573</v>
      </c>
      <c r="Q512" s="118" t="s">
        <v>1978</v>
      </c>
      <c r="R512" s="26" t="s">
        <v>571</v>
      </c>
      <c r="S512" s="19">
        <v>1507</v>
      </c>
      <c r="T512" s="25">
        <v>11550000</v>
      </c>
    </row>
    <row r="513" spans="1:20" ht="15" customHeight="1" x14ac:dyDescent="0.25">
      <c r="A513" s="13" t="s">
        <v>1979</v>
      </c>
      <c r="B513" s="13" t="s">
        <v>1980</v>
      </c>
      <c r="C513" s="16">
        <v>2</v>
      </c>
      <c r="D513" s="18" t="s">
        <v>1981</v>
      </c>
      <c r="E513" s="13" t="s">
        <v>67</v>
      </c>
      <c r="F513" s="13" t="s">
        <v>35</v>
      </c>
      <c r="G513" s="145">
        <v>44832</v>
      </c>
      <c r="H513" s="18" t="s">
        <v>1982</v>
      </c>
      <c r="I513" s="17">
        <v>44832</v>
      </c>
      <c r="J513" s="19">
        <f>+K513/30</f>
        <v>3.5</v>
      </c>
      <c r="K513" s="19">
        <v>105</v>
      </c>
      <c r="L513" s="20">
        <v>44837</v>
      </c>
      <c r="M513" s="59">
        <v>44926</v>
      </c>
      <c r="N513" s="21">
        <v>16222500</v>
      </c>
      <c r="O513" s="22">
        <f t="shared" si="15"/>
        <v>4635000</v>
      </c>
      <c r="P513" s="13" t="s">
        <v>399</v>
      </c>
      <c r="Q513" s="118" t="s">
        <v>1983</v>
      </c>
      <c r="R513" s="26" t="s">
        <v>401</v>
      </c>
      <c r="S513" s="19">
        <v>1505</v>
      </c>
      <c r="T513" s="25">
        <v>16222500</v>
      </c>
    </row>
    <row r="514" spans="1:20" ht="15" customHeight="1" x14ac:dyDescent="0.25">
      <c r="A514" s="33" t="s">
        <v>1984</v>
      </c>
      <c r="B514" s="33" t="s">
        <v>1985</v>
      </c>
      <c r="C514" s="64">
        <v>4</v>
      </c>
      <c r="D514" s="18" t="s">
        <v>1986</v>
      </c>
      <c r="E514" s="33" t="s">
        <v>67</v>
      </c>
      <c r="F514" s="13" t="s">
        <v>35</v>
      </c>
      <c r="G514" s="193">
        <v>44833</v>
      </c>
      <c r="H514" s="52" t="s">
        <v>1987</v>
      </c>
      <c r="I514" s="51">
        <v>44833</v>
      </c>
      <c r="J514" s="46">
        <v>3</v>
      </c>
      <c r="K514" s="46">
        <v>92</v>
      </c>
      <c r="L514" s="54">
        <v>44838</v>
      </c>
      <c r="M514" s="54">
        <v>44926</v>
      </c>
      <c r="N514" s="55">
        <v>8400000</v>
      </c>
      <c r="O514" s="56">
        <f t="shared" si="15"/>
        <v>2800000</v>
      </c>
      <c r="P514" s="33" t="s">
        <v>1988</v>
      </c>
      <c r="Q514" s="23" t="s">
        <v>1989</v>
      </c>
      <c r="R514" s="26" t="s">
        <v>163</v>
      </c>
      <c r="S514" s="19">
        <v>1502</v>
      </c>
      <c r="T514" s="25">
        <v>8400000</v>
      </c>
    </row>
    <row r="515" spans="1:20" ht="15" customHeight="1" x14ac:dyDescent="0.25">
      <c r="A515" s="29" t="s">
        <v>1990</v>
      </c>
      <c r="B515" s="29" t="s">
        <v>1985</v>
      </c>
      <c r="C515" s="68">
        <v>4</v>
      </c>
      <c r="D515" s="18" t="s">
        <v>1991</v>
      </c>
      <c r="E515" s="29" t="s">
        <v>67</v>
      </c>
      <c r="F515" s="13" t="s">
        <v>35</v>
      </c>
      <c r="G515" s="184">
        <v>44833</v>
      </c>
      <c r="H515" s="70" t="s">
        <v>1992</v>
      </c>
      <c r="I515" s="17">
        <v>44833</v>
      </c>
      <c r="J515" s="19">
        <v>3</v>
      </c>
      <c r="K515" s="19">
        <v>92</v>
      </c>
      <c r="L515" s="20">
        <v>44838</v>
      </c>
      <c r="M515" s="20">
        <v>44926</v>
      </c>
      <c r="N515" s="21">
        <v>8400000</v>
      </c>
      <c r="O515" s="22">
        <f t="shared" si="15"/>
        <v>2800000</v>
      </c>
      <c r="P515" s="13" t="s">
        <v>161</v>
      </c>
      <c r="Q515" s="23" t="s">
        <v>1993</v>
      </c>
      <c r="R515" s="26" t="s">
        <v>163</v>
      </c>
      <c r="S515" s="19">
        <v>1503</v>
      </c>
      <c r="T515" s="25">
        <v>8400000</v>
      </c>
    </row>
    <row r="516" spans="1:20" ht="15" customHeight="1" x14ac:dyDescent="0.25">
      <c r="A516" s="13" t="s">
        <v>1994</v>
      </c>
      <c r="B516" s="13" t="s">
        <v>1985</v>
      </c>
      <c r="C516" s="16">
        <v>4</v>
      </c>
      <c r="D516" s="18" t="s">
        <v>1995</v>
      </c>
      <c r="E516" s="13" t="s">
        <v>67</v>
      </c>
      <c r="F516" s="13" t="s">
        <v>35</v>
      </c>
      <c r="G516" s="145">
        <v>44833</v>
      </c>
      <c r="H516" s="18" t="s">
        <v>1996</v>
      </c>
      <c r="I516" s="184">
        <v>44833</v>
      </c>
      <c r="J516" s="37">
        <v>3</v>
      </c>
      <c r="K516" s="37">
        <v>92</v>
      </c>
      <c r="L516" s="69">
        <v>44838</v>
      </c>
      <c r="M516" s="69">
        <v>44926</v>
      </c>
      <c r="N516" s="21">
        <v>8400000</v>
      </c>
      <c r="O516" s="22">
        <f t="shared" si="15"/>
        <v>2800000</v>
      </c>
      <c r="P516" s="13" t="s">
        <v>161</v>
      </c>
      <c r="Q516" s="23" t="s">
        <v>1993</v>
      </c>
      <c r="R516" s="26" t="s">
        <v>163</v>
      </c>
      <c r="S516" s="19">
        <v>1504</v>
      </c>
      <c r="T516" s="25">
        <v>8400000</v>
      </c>
    </row>
    <row r="517" spans="1:20" ht="15" customHeight="1" x14ac:dyDescent="0.25">
      <c r="A517" s="13" t="s">
        <v>1997</v>
      </c>
      <c r="B517" s="13" t="s">
        <v>1998</v>
      </c>
      <c r="C517" s="16">
        <v>1</v>
      </c>
      <c r="D517" s="18" t="s">
        <v>1999</v>
      </c>
      <c r="E517" s="27" t="s">
        <v>113</v>
      </c>
      <c r="F517" s="13" t="s">
        <v>35</v>
      </c>
      <c r="G517" s="145">
        <v>44831</v>
      </c>
      <c r="H517" s="18" t="s">
        <v>2000</v>
      </c>
      <c r="I517" s="145">
        <v>44831</v>
      </c>
      <c r="J517" s="19">
        <f>+K517/30</f>
        <v>3.5</v>
      </c>
      <c r="K517" s="19">
        <v>105</v>
      </c>
      <c r="L517" s="20">
        <v>44833</v>
      </c>
      <c r="M517" s="20">
        <v>44926</v>
      </c>
      <c r="N517" s="196">
        <v>15799000</v>
      </c>
      <c r="O517" s="22">
        <f t="shared" si="15"/>
        <v>4514000</v>
      </c>
      <c r="P517" s="14" t="s">
        <v>806</v>
      </c>
      <c r="Q517" s="23" t="s">
        <v>1635</v>
      </c>
      <c r="R517" s="203" t="s">
        <v>1635</v>
      </c>
      <c r="S517" s="19">
        <v>1477</v>
      </c>
      <c r="T517" s="25">
        <v>15799000</v>
      </c>
    </row>
    <row r="518" spans="1:20" ht="15" customHeight="1" x14ac:dyDescent="0.25">
      <c r="A518" s="29" t="s">
        <v>2001</v>
      </c>
      <c r="B518" s="29" t="s">
        <v>2002</v>
      </c>
      <c r="C518" s="68">
        <v>1</v>
      </c>
      <c r="D518" s="18" t="s">
        <v>2003</v>
      </c>
      <c r="E518" s="30" t="s">
        <v>102</v>
      </c>
      <c r="F518" s="13" t="s">
        <v>35</v>
      </c>
      <c r="G518" s="145">
        <v>44834</v>
      </c>
      <c r="H518" s="18" t="s">
        <v>2004</v>
      </c>
      <c r="I518" s="209">
        <v>44834</v>
      </c>
      <c r="J518" s="210">
        <f>+K518/30</f>
        <v>3.5</v>
      </c>
      <c r="K518" s="210">
        <v>105</v>
      </c>
      <c r="L518" s="211">
        <v>44840</v>
      </c>
      <c r="M518" s="211">
        <v>44926</v>
      </c>
      <c r="N518" s="72">
        <v>12250000</v>
      </c>
      <c r="O518" s="73">
        <f t="shared" si="15"/>
        <v>3500000</v>
      </c>
      <c r="P518" s="29" t="s">
        <v>171</v>
      </c>
      <c r="Q518" s="23" t="s">
        <v>2005</v>
      </c>
      <c r="R518" s="49" t="s">
        <v>173</v>
      </c>
      <c r="S518" s="19">
        <v>1550</v>
      </c>
      <c r="T518" s="25">
        <v>12250000</v>
      </c>
    </row>
    <row r="519" spans="1:20" ht="15" customHeight="1" x14ac:dyDescent="0.25">
      <c r="A519" s="29" t="s">
        <v>2006</v>
      </c>
      <c r="B519" s="29" t="s">
        <v>2007</v>
      </c>
      <c r="C519" s="68">
        <v>4</v>
      </c>
      <c r="D519" s="70" t="s">
        <v>2008</v>
      </c>
      <c r="E519" s="30" t="s">
        <v>113</v>
      </c>
      <c r="F519" s="29" t="s">
        <v>35</v>
      </c>
      <c r="G519" s="184">
        <v>44833</v>
      </c>
      <c r="H519" s="70" t="s">
        <v>2009</v>
      </c>
      <c r="I519" s="184">
        <v>44833</v>
      </c>
      <c r="J519" s="37">
        <f>+K519/30</f>
        <v>3.5</v>
      </c>
      <c r="K519" s="37">
        <v>105</v>
      </c>
      <c r="L519" s="69">
        <v>44834</v>
      </c>
      <c r="M519" s="223">
        <v>44926</v>
      </c>
      <c r="N519" s="72">
        <v>19250000</v>
      </c>
      <c r="O519" s="22">
        <f t="shared" si="15"/>
        <v>5500000</v>
      </c>
      <c r="P519" s="13" t="s">
        <v>37</v>
      </c>
      <c r="Q519" s="118" t="s">
        <v>1844</v>
      </c>
      <c r="R519" s="26" t="s">
        <v>39</v>
      </c>
      <c r="S519" s="19">
        <v>1478</v>
      </c>
      <c r="T519" s="25">
        <v>19250000</v>
      </c>
    </row>
    <row r="520" spans="1:20" ht="15" customHeight="1" x14ac:dyDescent="0.25">
      <c r="A520" s="13" t="s">
        <v>2010</v>
      </c>
      <c r="B520" s="13" t="s">
        <v>2011</v>
      </c>
      <c r="C520" s="13">
        <v>1</v>
      </c>
      <c r="D520" s="18" t="s">
        <v>2012</v>
      </c>
      <c r="E520" s="27" t="s">
        <v>1439</v>
      </c>
      <c r="F520" s="13" t="s">
        <v>35</v>
      </c>
      <c r="G520" s="145">
        <v>44833</v>
      </c>
      <c r="H520" s="18" t="s">
        <v>2013</v>
      </c>
      <c r="I520" s="17">
        <v>44833</v>
      </c>
      <c r="J520" s="19">
        <v>4</v>
      </c>
      <c r="K520" s="19">
        <f>+J520*30</f>
        <v>120</v>
      </c>
      <c r="L520" s="20">
        <v>44867</v>
      </c>
      <c r="M520" s="59">
        <v>44988</v>
      </c>
      <c r="N520" s="196">
        <v>448220412</v>
      </c>
      <c r="O520" s="197">
        <f t="shared" si="15"/>
        <v>112055103</v>
      </c>
      <c r="P520" s="39" t="s">
        <v>2014</v>
      </c>
      <c r="Q520" s="23" t="s">
        <v>1635</v>
      </c>
      <c r="R520" s="203" t="s">
        <v>1635</v>
      </c>
      <c r="S520" s="19"/>
      <c r="T520" s="25"/>
    </row>
    <row r="521" spans="1:20" ht="15" customHeight="1" x14ac:dyDescent="0.25">
      <c r="A521" s="42" t="s">
        <v>2015</v>
      </c>
      <c r="B521" s="42" t="s">
        <v>2016</v>
      </c>
      <c r="C521" s="50">
        <v>1</v>
      </c>
      <c r="D521" s="133" t="s">
        <v>2017</v>
      </c>
      <c r="E521" s="45" t="s">
        <v>149</v>
      </c>
      <c r="F521" s="33" t="s">
        <v>35</v>
      </c>
      <c r="G521" s="193">
        <v>44832</v>
      </c>
      <c r="H521" s="52" t="s">
        <v>2018</v>
      </c>
      <c r="I521" s="209">
        <v>44832</v>
      </c>
      <c r="J521" s="210">
        <v>3.5</v>
      </c>
      <c r="K521" s="210">
        <v>105</v>
      </c>
      <c r="L521" s="211">
        <v>44837</v>
      </c>
      <c r="M521" s="211">
        <v>44926</v>
      </c>
      <c r="N521" s="189">
        <v>15799000</v>
      </c>
      <c r="O521" s="73">
        <f t="shared" si="15"/>
        <v>4514000</v>
      </c>
      <c r="P521" s="35" t="s">
        <v>1020</v>
      </c>
      <c r="Q521" s="229" t="s">
        <v>1635</v>
      </c>
      <c r="R521" s="26" t="s">
        <v>1862</v>
      </c>
      <c r="S521" s="19">
        <v>1479</v>
      </c>
      <c r="T521" s="25">
        <v>15799000</v>
      </c>
    </row>
    <row r="522" spans="1:20" ht="15" customHeight="1" x14ac:dyDescent="0.25">
      <c r="A522" s="16" t="s">
        <v>2019</v>
      </c>
      <c r="B522" s="13" t="s">
        <v>2020</v>
      </c>
      <c r="C522" s="13">
        <v>1</v>
      </c>
      <c r="D522" s="18" t="s">
        <v>2021</v>
      </c>
      <c r="E522" s="27" t="s">
        <v>149</v>
      </c>
      <c r="F522" s="13" t="s">
        <v>35</v>
      </c>
      <c r="G522" s="145">
        <v>44833</v>
      </c>
      <c r="H522" s="18" t="s">
        <v>2022</v>
      </c>
      <c r="I522" s="184">
        <v>44833</v>
      </c>
      <c r="J522" s="37">
        <v>4</v>
      </c>
      <c r="K522" s="37">
        <f>+J522*30</f>
        <v>120</v>
      </c>
      <c r="L522" s="69">
        <v>44837</v>
      </c>
      <c r="M522" s="223">
        <v>44926</v>
      </c>
      <c r="N522" s="21">
        <v>20640000</v>
      </c>
      <c r="O522" s="22">
        <f t="shared" si="15"/>
        <v>5160000</v>
      </c>
      <c r="P522" s="14" t="s">
        <v>783</v>
      </c>
      <c r="Q522" s="23" t="s">
        <v>2023</v>
      </c>
      <c r="R522" s="166" t="s">
        <v>785</v>
      </c>
      <c r="S522" s="19">
        <v>1480</v>
      </c>
      <c r="T522" s="25">
        <v>20640000</v>
      </c>
    </row>
    <row r="523" spans="1:20" ht="15" customHeight="1" x14ac:dyDescent="0.25">
      <c r="A523" s="13" t="s">
        <v>2024</v>
      </c>
      <c r="B523" s="33" t="s">
        <v>1632</v>
      </c>
      <c r="C523" s="64">
        <v>6</v>
      </c>
      <c r="D523" s="52" t="s">
        <v>1009</v>
      </c>
      <c r="E523" s="27" t="s">
        <v>102</v>
      </c>
      <c r="F523" s="13" t="s">
        <v>35</v>
      </c>
      <c r="G523" s="145">
        <v>44834</v>
      </c>
      <c r="H523" s="18" t="s">
        <v>2025</v>
      </c>
      <c r="I523" s="145">
        <v>44834</v>
      </c>
      <c r="J523" s="19">
        <v>4</v>
      </c>
      <c r="K523" s="19">
        <f>+J523*30</f>
        <v>120</v>
      </c>
      <c r="L523" s="20">
        <v>44839</v>
      </c>
      <c r="M523" s="59">
        <v>44926</v>
      </c>
      <c r="N523" s="55">
        <v>9600000</v>
      </c>
      <c r="O523" s="56">
        <f t="shared" si="15"/>
        <v>2400000</v>
      </c>
      <c r="P523" s="33" t="s">
        <v>109</v>
      </c>
      <c r="Q523" s="228" t="s">
        <v>1942</v>
      </c>
      <c r="R523" s="26" t="s">
        <v>111</v>
      </c>
      <c r="S523" s="19">
        <v>1441</v>
      </c>
      <c r="T523" s="204">
        <v>10400000</v>
      </c>
    </row>
    <row r="524" spans="1:20" ht="15" customHeight="1" x14ac:dyDescent="0.25">
      <c r="A524" s="29" t="s">
        <v>2026</v>
      </c>
      <c r="B524" s="13" t="s">
        <v>2027</v>
      </c>
      <c r="C524" s="16">
        <v>1</v>
      </c>
      <c r="D524" s="70" t="s">
        <v>2028</v>
      </c>
      <c r="E524" s="30" t="s">
        <v>21</v>
      </c>
      <c r="F524" s="29" t="s">
        <v>35</v>
      </c>
      <c r="G524" s="145">
        <v>44833</v>
      </c>
      <c r="H524" s="18" t="s">
        <v>2029</v>
      </c>
      <c r="I524" s="145">
        <v>44833</v>
      </c>
      <c r="J524" s="19">
        <f>+K524/30</f>
        <v>3.5</v>
      </c>
      <c r="K524" s="19">
        <v>105</v>
      </c>
      <c r="L524" s="20">
        <v>44839</v>
      </c>
      <c r="M524" s="59">
        <v>44926</v>
      </c>
      <c r="N524" s="72">
        <v>12950000</v>
      </c>
      <c r="O524" s="73">
        <f t="shared" si="15"/>
        <v>3700000</v>
      </c>
      <c r="P524" s="13" t="s">
        <v>37</v>
      </c>
      <c r="Q524" s="118" t="s">
        <v>2030</v>
      </c>
      <c r="R524" s="26" t="s">
        <v>39</v>
      </c>
      <c r="S524" s="37">
        <v>1506</v>
      </c>
      <c r="T524" s="38">
        <v>12950000</v>
      </c>
    </row>
    <row r="525" spans="1:20" ht="15" customHeight="1" x14ac:dyDescent="0.25">
      <c r="A525" s="13" t="s">
        <v>2031</v>
      </c>
      <c r="B525" s="230" t="s">
        <v>2032</v>
      </c>
      <c r="C525" s="50">
        <v>5</v>
      </c>
      <c r="D525" s="18" t="s">
        <v>2033</v>
      </c>
      <c r="E525" s="27" t="s">
        <v>68</v>
      </c>
      <c r="F525" s="13" t="s">
        <v>35</v>
      </c>
      <c r="G525" s="145">
        <v>44840</v>
      </c>
      <c r="H525" s="18" t="s">
        <v>2034</v>
      </c>
      <c r="I525" s="145">
        <v>44840</v>
      </c>
      <c r="J525" s="19">
        <v>3</v>
      </c>
      <c r="K525" s="19">
        <f>+J525*30</f>
        <v>90</v>
      </c>
      <c r="L525" s="20">
        <v>44844</v>
      </c>
      <c r="M525" s="59">
        <v>44925</v>
      </c>
      <c r="N525" s="21">
        <v>7200000</v>
      </c>
      <c r="O525" s="22">
        <f>+N525/3</f>
        <v>2400000</v>
      </c>
      <c r="P525" s="43" t="s">
        <v>24</v>
      </c>
      <c r="Q525" s="23" t="s">
        <v>1635</v>
      </c>
      <c r="R525" s="192" t="s">
        <v>1635</v>
      </c>
      <c r="S525" s="19">
        <v>1553</v>
      </c>
      <c r="T525" s="25">
        <v>7200000</v>
      </c>
    </row>
    <row r="526" spans="1:20" ht="15" customHeight="1" x14ac:dyDescent="0.25">
      <c r="A526" s="33" t="s">
        <v>2035</v>
      </c>
      <c r="B526" s="13" t="s">
        <v>2036</v>
      </c>
      <c r="C526" s="16">
        <v>3</v>
      </c>
      <c r="D526" s="52" t="s">
        <v>2037</v>
      </c>
      <c r="E526" s="34" t="s">
        <v>152</v>
      </c>
      <c r="F526" s="33" t="s">
        <v>35</v>
      </c>
      <c r="G526" s="145">
        <v>44838</v>
      </c>
      <c r="H526" s="18" t="s">
        <v>2038</v>
      </c>
      <c r="I526" s="193">
        <v>44838</v>
      </c>
      <c r="J526" s="46">
        <v>3</v>
      </c>
      <c r="K526" s="46">
        <f>+J526*30</f>
        <v>90</v>
      </c>
      <c r="L526" s="54">
        <v>44839</v>
      </c>
      <c r="M526" s="227">
        <v>44926</v>
      </c>
      <c r="N526" s="55">
        <v>11550000</v>
      </c>
      <c r="O526" s="56">
        <f>N526/J526</f>
        <v>3850000</v>
      </c>
      <c r="P526" s="13" t="s">
        <v>161</v>
      </c>
      <c r="Q526" s="118" t="s">
        <v>1989</v>
      </c>
      <c r="R526" s="63" t="s">
        <v>163</v>
      </c>
      <c r="S526" s="53">
        <v>1511</v>
      </c>
      <c r="T526" s="47">
        <v>11550000</v>
      </c>
    </row>
    <row r="527" spans="1:20" ht="15" customHeight="1" x14ac:dyDescent="0.25">
      <c r="A527" s="42" t="s">
        <v>2039</v>
      </c>
      <c r="B527" s="42" t="s">
        <v>2040</v>
      </c>
      <c r="C527" s="42">
        <v>1</v>
      </c>
      <c r="D527" s="133" t="s">
        <v>1091</v>
      </c>
      <c r="E527" s="45" t="s">
        <v>152</v>
      </c>
      <c r="F527" s="33" t="s">
        <v>35</v>
      </c>
      <c r="G527" s="209">
        <v>44837</v>
      </c>
      <c r="H527" s="133" t="s">
        <v>2041</v>
      </c>
      <c r="I527" s="157">
        <v>44837</v>
      </c>
      <c r="J527" s="210">
        <f>+K527/30</f>
        <v>3.5</v>
      </c>
      <c r="K527" s="210">
        <v>105</v>
      </c>
      <c r="L527" s="211">
        <v>44839</v>
      </c>
      <c r="M527" s="211">
        <v>44926</v>
      </c>
      <c r="N527" s="189">
        <v>21000000</v>
      </c>
      <c r="O527" s="212">
        <f>N527/J527</f>
        <v>6000000</v>
      </c>
      <c r="P527" s="42" t="s">
        <v>262</v>
      </c>
      <c r="Q527" s="91" t="s">
        <v>2042</v>
      </c>
      <c r="R527" s="75" t="s">
        <v>64</v>
      </c>
      <c r="S527" s="71">
        <v>1510</v>
      </c>
      <c r="T527" s="25">
        <v>21000000</v>
      </c>
    </row>
    <row r="528" spans="1:20" ht="15" customHeight="1" x14ac:dyDescent="0.25">
      <c r="A528" s="13" t="s">
        <v>2043</v>
      </c>
      <c r="B528" s="13" t="s">
        <v>2044</v>
      </c>
      <c r="C528" s="13">
        <v>1</v>
      </c>
      <c r="D528" s="18" t="s">
        <v>787</v>
      </c>
      <c r="E528" s="27" t="s">
        <v>21</v>
      </c>
      <c r="F528" s="29" t="s">
        <v>35</v>
      </c>
      <c r="G528" s="184">
        <v>44837</v>
      </c>
      <c r="H528" s="70" t="s">
        <v>2045</v>
      </c>
      <c r="I528" s="85">
        <v>44837</v>
      </c>
      <c r="J528" s="37">
        <f>+K528/30</f>
        <v>3.5</v>
      </c>
      <c r="K528" s="37">
        <v>105</v>
      </c>
      <c r="L528" s="69">
        <v>44837</v>
      </c>
      <c r="M528" s="223">
        <v>44926</v>
      </c>
      <c r="N528" s="21">
        <v>21000000</v>
      </c>
      <c r="O528" s="22">
        <f>N528/J528</f>
        <v>6000000</v>
      </c>
      <c r="P528" s="13" t="s">
        <v>783</v>
      </c>
      <c r="Q528" s="118" t="s">
        <v>2023</v>
      </c>
      <c r="R528" s="26" t="s">
        <v>785</v>
      </c>
      <c r="S528" s="19">
        <v>1512</v>
      </c>
      <c r="T528" s="231">
        <v>21000000</v>
      </c>
    </row>
    <row r="529" spans="1:20" ht="15" customHeight="1" x14ac:dyDescent="0.25">
      <c r="A529" s="13" t="s">
        <v>2046</v>
      </c>
      <c r="B529" s="13" t="s">
        <v>2047</v>
      </c>
      <c r="C529" s="13">
        <v>1</v>
      </c>
      <c r="D529" s="18" t="s">
        <v>322</v>
      </c>
      <c r="E529" s="27" t="s">
        <v>152</v>
      </c>
      <c r="F529" s="13" t="s">
        <v>35</v>
      </c>
      <c r="G529" s="17">
        <v>44838</v>
      </c>
      <c r="H529" s="107" t="s">
        <v>2048</v>
      </c>
      <c r="I529" s="17">
        <v>44838</v>
      </c>
      <c r="J529" s="19">
        <v>3</v>
      </c>
      <c r="K529" s="19">
        <f>+J529*30</f>
        <v>90</v>
      </c>
      <c r="L529" s="20">
        <v>44839</v>
      </c>
      <c r="M529" s="59">
        <v>44926</v>
      </c>
      <c r="N529" s="21">
        <v>13512000</v>
      </c>
      <c r="O529" s="22">
        <f>N529/J529</f>
        <v>4504000</v>
      </c>
      <c r="P529" s="13" t="s">
        <v>460</v>
      </c>
      <c r="Q529" s="118" t="s">
        <v>2049</v>
      </c>
      <c r="R529" s="63" t="s">
        <v>462</v>
      </c>
      <c r="S529" s="60">
        <v>1531</v>
      </c>
      <c r="T529" s="231">
        <v>13512000</v>
      </c>
    </row>
    <row r="530" spans="1:20" ht="15" customHeight="1" x14ac:dyDescent="0.25">
      <c r="A530" s="13" t="s">
        <v>2050</v>
      </c>
      <c r="B530" s="13" t="s">
        <v>2051</v>
      </c>
      <c r="C530" s="13">
        <v>1</v>
      </c>
      <c r="D530" s="18" t="s">
        <v>2052</v>
      </c>
      <c r="E530" s="27" t="s">
        <v>21</v>
      </c>
      <c r="F530" s="42" t="s">
        <v>35</v>
      </c>
      <c r="G530" s="209">
        <v>44838</v>
      </c>
      <c r="H530" s="18" t="s">
        <v>2053</v>
      </c>
      <c r="I530" s="17">
        <v>44838</v>
      </c>
      <c r="J530" s="19">
        <f>+K530/30</f>
        <v>3.5</v>
      </c>
      <c r="K530" s="19">
        <v>105</v>
      </c>
      <c r="L530" s="20">
        <v>44841</v>
      </c>
      <c r="M530" s="59">
        <v>44926</v>
      </c>
      <c r="N530" s="21">
        <v>13650000</v>
      </c>
      <c r="O530" s="22">
        <f>N530/J530</f>
        <v>3900000</v>
      </c>
      <c r="P530" s="14" t="s">
        <v>767</v>
      </c>
      <c r="Q530" s="118" t="s">
        <v>1635</v>
      </c>
      <c r="R530" s="203" t="s">
        <v>1635</v>
      </c>
      <c r="S530" s="19">
        <v>1549</v>
      </c>
      <c r="T530" s="231">
        <v>13650000</v>
      </c>
    </row>
    <row r="531" spans="1:20" ht="15" customHeight="1" x14ac:dyDescent="0.25">
      <c r="A531" s="13" t="s">
        <v>2054</v>
      </c>
      <c r="B531" s="13" t="s">
        <v>2055</v>
      </c>
      <c r="C531" s="13">
        <v>1</v>
      </c>
      <c r="D531" s="18" t="s">
        <v>2056</v>
      </c>
      <c r="E531" s="40" t="s">
        <v>102</v>
      </c>
      <c r="F531" s="13" t="s">
        <v>35</v>
      </c>
      <c r="G531" s="145">
        <v>44840</v>
      </c>
      <c r="H531" s="232" t="s">
        <v>2057</v>
      </c>
      <c r="I531" s="157">
        <v>44840</v>
      </c>
      <c r="J531" s="210">
        <f>+K531/30</f>
        <v>3.5</v>
      </c>
      <c r="K531" s="210">
        <v>105</v>
      </c>
      <c r="L531" s="211">
        <v>44844</v>
      </c>
      <c r="M531" s="156">
        <v>44926</v>
      </c>
      <c r="N531" s="21">
        <v>12600000</v>
      </c>
      <c r="O531" s="22">
        <f t="shared" ref="O531:O570" si="16">+N531/J531</f>
        <v>3600000</v>
      </c>
      <c r="P531" s="14" t="s">
        <v>460</v>
      </c>
      <c r="Q531" s="118" t="s">
        <v>1635</v>
      </c>
      <c r="R531" s="203" t="s">
        <v>1635</v>
      </c>
      <c r="S531" s="19">
        <v>1551</v>
      </c>
      <c r="T531" s="231">
        <v>12600000</v>
      </c>
    </row>
    <row r="532" spans="1:20" ht="15" customHeight="1" x14ac:dyDescent="0.25">
      <c r="A532" s="29" t="s">
        <v>2058</v>
      </c>
      <c r="B532" s="29" t="s">
        <v>2059</v>
      </c>
      <c r="C532" s="29">
        <v>1</v>
      </c>
      <c r="D532" s="70" t="s">
        <v>537</v>
      </c>
      <c r="E532" s="105" t="s">
        <v>102</v>
      </c>
      <c r="F532" s="13" t="s">
        <v>35</v>
      </c>
      <c r="G532" s="209">
        <v>44840</v>
      </c>
      <c r="H532" s="70" t="s">
        <v>2060</v>
      </c>
      <c r="I532" s="85">
        <v>44840</v>
      </c>
      <c r="J532" s="37">
        <v>3</v>
      </c>
      <c r="K532" s="37">
        <f>+J532*30</f>
        <v>90</v>
      </c>
      <c r="L532" s="69">
        <v>44860</v>
      </c>
      <c r="M532" s="223">
        <v>44926</v>
      </c>
      <c r="N532" s="72">
        <v>13800000</v>
      </c>
      <c r="O532" s="73">
        <f t="shared" si="16"/>
        <v>4600000</v>
      </c>
      <c r="P532" s="35" t="s">
        <v>2014</v>
      </c>
      <c r="Q532" s="123" t="s">
        <v>1635</v>
      </c>
      <c r="R532" s="203" t="s">
        <v>1635</v>
      </c>
      <c r="S532" s="19">
        <v>1586</v>
      </c>
      <c r="T532" s="231">
        <v>13800000</v>
      </c>
    </row>
    <row r="533" spans="1:20" ht="15" customHeight="1" x14ac:dyDescent="0.25">
      <c r="A533" s="16" t="s">
        <v>2061</v>
      </c>
      <c r="B533" s="13" t="s">
        <v>2062</v>
      </c>
      <c r="C533" s="13">
        <v>5</v>
      </c>
      <c r="D533" s="18" t="s">
        <v>2063</v>
      </c>
      <c r="E533" s="40" t="s">
        <v>21</v>
      </c>
      <c r="F533" s="13" t="s">
        <v>35</v>
      </c>
      <c r="G533" s="145">
        <v>44841</v>
      </c>
      <c r="H533" s="18" t="s">
        <v>2064</v>
      </c>
      <c r="I533" s="17">
        <v>44841</v>
      </c>
      <c r="J533" s="19">
        <f>+K533/30</f>
        <v>3.5</v>
      </c>
      <c r="K533" s="19">
        <v>105</v>
      </c>
      <c r="L533" s="20">
        <v>44854</v>
      </c>
      <c r="M533" s="59">
        <v>44926</v>
      </c>
      <c r="N533" s="21">
        <v>8400000</v>
      </c>
      <c r="O533" s="22">
        <f t="shared" si="16"/>
        <v>2400000</v>
      </c>
      <c r="P533" s="14" t="s">
        <v>1988</v>
      </c>
      <c r="Q533" s="23" t="s">
        <v>1635</v>
      </c>
      <c r="R533" s="233" t="s">
        <v>1635</v>
      </c>
      <c r="S533" s="19">
        <v>1556</v>
      </c>
      <c r="T533" s="231">
        <v>8400000</v>
      </c>
    </row>
    <row r="534" spans="1:20" ht="15" customHeight="1" x14ac:dyDescent="0.25">
      <c r="A534" s="33" t="s">
        <v>2065</v>
      </c>
      <c r="B534" s="33" t="s">
        <v>2007</v>
      </c>
      <c r="C534" s="33">
        <v>4</v>
      </c>
      <c r="D534" s="52" t="s">
        <v>47</v>
      </c>
      <c r="E534" s="167" t="s">
        <v>152</v>
      </c>
      <c r="F534" s="13" t="s">
        <v>35</v>
      </c>
      <c r="G534" s="193">
        <v>44846</v>
      </c>
      <c r="H534" s="52" t="s">
        <v>2066</v>
      </c>
      <c r="I534" s="51">
        <v>44846</v>
      </c>
      <c r="J534" s="46">
        <f>+K534/30</f>
        <v>3.5</v>
      </c>
      <c r="K534" s="46">
        <v>105</v>
      </c>
      <c r="L534" s="54">
        <v>44848</v>
      </c>
      <c r="M534" s="227">
        <v>44926</v>
      </c>
      <c r="N534" s="55">
        <v>17500000</v>
      </c>
      <c r="O534" s="56">
        <f t="shared" si="16"/>
        <v>5000000</v>
      </c>
      <c r="P534" s="39" t="s">
        <v>37</v>
      </c>
      <c r="Q534" s="228" t="s">
        <v>1635</v>
      </c>
      <c r="R534" s="192" t="s">
        <v>1635</v>
      </c>
      <c r="S534" s="60">
        <v>1557</v>
      </c>
      <c r="T534" s="231">
        <v>17500000</v>
      </c>
    </row>
    <row r="535" spans="1:20" ht="15" customHeight="1" x14ac:dyDescent="0.25">
      <c r="A535" s="13" t="s">
        <v>2067</v>
      </c>
      <c r="B535" s="13" t="s">
        <v>2007</v>
      </c>
      <c r="C535" s="13">
        <v>4</v>
      </c>
      <c r="D535" s="18" t="s">
        <v>2068</v>
      </c>
      <c r="E535" s="40" t="s">
        <v>152</v>
      </c>
      <c r="F535" s="13" t="s">
        <v>35</v>
      </c>
      <c r="G535" s="209">
        <v>44846</v>
      </c>
      <c r="H535" s="133" t="s">
        <v>2069</v>
      </c>
      <c r="I535" s="157">
        <v>44846</v>
      </c>
      <c r="J535" s="210">
        <f>+K535/30</f>
        <v>3.5</v>
      </c>
      <c r="K535" s="210">
        <v>105</v>
      </c>
      <c r="L535" s="211">
        <v>44852</v>
      </c>
      <c r="M535" s="156">
        <v>44926</v>
      </c>
      <c r="N535" s="21">
        <v>17500000</v>
      </c>
      <c r="O535" s="22">
        <f t="shared" si="16"/>
        <v>5000000</v>
      </c>
      <c r="P535" s="14" t="s">
        <v>37</v>
      </c>
      <c r="Q535" s="118" t="s">
        <v>1635</v>
      </c>
      <c r="R535" s="192" t="s">
        <v>1635</v>
      </c>
      <c r="S535" s="60">
        <v>1558</v>
      </c>
      <c r="T535" s="234">
        <v>17500000</v>
      </c>
    </row>
    <row r="536" spans="1:20" ht="15" customHeight="1" x14ac:dyDescent="0.25">
      <c r="A536" s="13" t="s">
        <v>2070</v>
      </c>
      <c r="B536" s="13" t="s">
        <v>2062</v>
      </c>
      <c r="C536" s="13">
        <v>5</v>
      </c>
      <c r="D536" s="18" t="s">
        <v>107</v>
      </c>
      <c r="E536" s="40" t="s">
        <v>102</v>
      </c>
      <c r="F536" s="13" t="s">
        <v>35</v>
      </c>
      <c r="G536" s="145">
        <v>44845</v>
      </c>
      <c r="H536" s="18" t="s">
        <v>2071</v>
      </c>
      <c r="I536" s="17">
        <v>44845</v>
      </c>
      <c r="J536" s="19">
        <f>+K536/30</f>
        <v>3.5</v>
      </c>
      <c r="K536" s="19">
        <v>105</v>
      </c>
      <c r="L536" s="20">
        <v>44848</v>
      </c>
      <c r="M536" s="59">
        <v>44926</v>
      </c>
      <c r="N536" s="21">
        <v>8400000</v>
      </c>
      <c r="O536" s="22">
        <f t="shared" si="16"/>
        <v>2400000</v>
      </c>
      <c r="P536" s="14" t="s">
        <v>1988</v>
      </c>
      <c r="Q536" s="118" t="s">
        <v>1635</v>
      </c>
      <c r="R536" s="203" t="s">
        <v>1635</v>
      </c>
      <c r="S536" s="19">
        <v>1560</v>
      </c>
      <c r="T536" s="231">
        <v>8400000</v>
      </c>
    </row>
    <row r="537" spans="1:20" ht="15" customHeight="1" x14ac:dyDescent="0.25">
      <c r="A537" s="29" t="s">
        <v>2072</v>
      </c>
      <c r="B537" s="29" t="s">
        <v>2007</v>
      </c>
      <c r="C537" s="29">
        <v>4</v>
      </c>
      <c r="D537" s="70" t="s">
        <v>2073</v>
      </c>
      <c r="E537" s="105" t="s">
        <v>152</v>
      </c>
      <c r="F537" s="13" t="s">
        <v>35</v>
      </c>
      <c r="G537" s="184">
        <v>44846</v>
      </c>
      <c r="H537" s="70" t="s">
        <v>2074</v>
      </c>
      <c r="I537" s="85">
        <v>44846</v>
      </c>
      <c r="J537" s="37">
        <f>+K537/30</f>
        <v>3.5</v>
      </c>
      <c r="K537" s="37">
        <v>105</v>
      </c>
      <c r="L537" s="69">
        <v>44848</v>
      </c>
      <c r="M537" s="223">
        <v>44926</v>
      </c>
      <c r="N537" s="21">
        <v>17500000</v>
      </c>
      <c r="O537" s="22">
        <f t="shared" si="16"/>
        <v>5000000</v>
      </c>
      <c r="P537" s="14" t="s">
        <v>37</v>
      </c>
      <c r="Q537" s="118" t="s">
        <v>1635</v>
      </c>
      <c r="R537" s="192" t="s">
        <v>1635</v>
      </c>
      <c r="S537" s="60">
        <v>1559</v>
      </c>
      <c r="T537" s="231">
        <v>17500000</v>
      </c>
    </row>
    <row r="538" spans="1:20" ht="15" customHeight="1" x14ac:dyDescent="0.25">
      <c r="A538" s="13" t="s">
        <v>2075</v>
      </c>
      <c r="B538" s="13" t="s">
        <v>2076</v>
      </c>
      <c r="C538" s="13">
        <v>1</v>
      </c>
      <c r="D538" s="18" t="s">
        <v>2077</v>
      </c>
      <c r="E538" s="16" t="s">
        <v>67</v>
      </c>
      <c r="F538" s="13" t="s">
        <v>35</v>
      </c>
      <c r="G538" s="145">
        <v>44847</v>
      </c>
      <c r="H538" s="18" t="s">
        <v>2078</v>
      </c>
      <c r="I538" s="17">
        <v>44847</v>
      </c>
      <c r="J538" s="19">
        <v>3</v>
      </c>
      <c r="K538" s="19">
        <f>+J538*30</f>
        <v>90</v>
      </c>
      <c r="L538" s="20">
        <v>44854</v>
      </c>
      <c r="M538" s="59">
        <v>44926</v>
      </c>
      <c r="N538" s="235">
        <v>13905000</v>
      </c>
      <c r="O538" s="236">
        <f t="shared" si="16"/>
        <v>4635000</v>
      </c>
      <c r="P538" s="213" t="s">
        <v>2079</v>
      </c>
      <c r="Q538" s="23" t="s">
        <v>1635</v>
      </c>
      <c r="R538" s="203" t="s">
        <v>1635</v>
      </c>
      <c r="S538" s="19">
        <v>1569</v>
      </c>
      <c r="T538" s="231">
        <v>13905000</v>
      </c>
    </row>
    <row r="539" spans="1:20" ht="15" customHeight="1" x14ac:dyDescent="0.25">
      <c r="A539" s="42" t="s">
        <v>2080</v>
      </c>
      <c r="B539" s="42" t="s">
        <v>2081</v>
      </c>
      <c r="C539" s="42">
        <v>2</v>
      </c>
      <c r="D539" s="133" t="s">
        <v>2082</v>
      </c>
      <c r="E539" s="181" t="s">
        <v>152</v>
      </c>
      <c r="F539" s="13" t="s">
        <v>35</v>
      </c>
      <c r="G539" s="209">
        <v>44848</v>
      </c>
      <c r="H539" s="133" t="s">
        <v>2083</v>
      </c>
      <c r="I539" s="157">
        <v>44848</v>
      </c>
      <c r="J539" s="210">
        <v>3</v>
      </c>
      <c r="K539" s="210">
        <f>+J539*30</f>
        <v>90</v>
      </c>
      <c r="L539" s="211">
        <v>44855</v>
      </c>
      <c r="M539" s="156">
        <v>44926</v>
      </c>
      <c r="N539" s="21">
        <v>16500000</v>
      </c>
      <c r="O539" s="22">
        <f t="shared" si="16"/>
        <v>5500000</v>
      </c>
      <c r="P539" s="203" t="s">
        <v>2084</v>
      </c>
      <c r="Q539" s="118" t="s">
        <v>1635</v>
      </c>
      <c r="R539" s="192" t="s">
        <v>1635</v>
      </c>
      <c r="S539" s="60">
        <v>1575</v>
      </c>
      <c r="T539" s="231">
        <v>16500000</v>
      </c>
    </row>
    <row r="540" spans="1:20" ht="15" customHeight="1" x14ac:dyDescent="0.25">
      <c r="A540" s="13" t="s">
        <v>2085</v>
      </c>
      <c r="B540" s="13" t="s">
        <v>1985</v>
      </c>
      <c r="C540" s="13">
        <v>4</v>
      </c>
      <c r="D540" s="18" t="s">
        <v>2086</v>
      </c>
      <c r="E540" s="16" t="s">
        <v>67</v>
      </c>
      <c r="F540" s="13" t="s">
        <v>35</v>
      </c>
      <c r="G540" s="145">
        <v>44848</v>
      </c>
      <c r="H540" s="18" t="s">
        <v>2087</v>
      </c>
      <c r="I540" s="17">
        <v>44848</v>
      </c>
      <c r="J540" s="19">
        <f>+K540/30</f>
        <v>3.5</v>
      </c>
      <c r="K540" s="19">
        <v>105</v>
      </c>
      <c r="L540" s="20">
        <v>44854</v>
      </c>
      <c r="M540" s="59">
        <v>44926</v>
      </c>
      <c r="N540" s="237">
        <v>8400000</v>
      </c>
      <c r="O540" s="238">
        <f t="shared" si="16"/>
        <v>2400000</v>
      </c>
      <c r="P540" s="239" t="s">
        <v>1988</v>
      </c>
      <c r="Q540" s="23" t="s">
        <v>1635</v>
      </c>
      <c r="R540" s="203" t="s">
        <v>1635</v>
      </c>
      <c r="S540" s="19">
        <v>1570</v>
      </c>
      <c r="T540" s="231">
        <v>8400000</v>
      </c>
    </row>
    <row r="541" spans="1:20" ht="15" customHeight="1" x14ac:dyDescent="0.25">
      <c r="A541" s="29" t="s">
        <v>2088</v>
      </c>
      <c r="B541" s="13" t="s">
        <v>2062</v>
      </c>
      <c r="C541" s="13">
        <v>5</v>
      </c>
      <c r="D541" s="70" t="s">
        <v>2089</v>
      </c>
      <c r="E541" s="105" t="s">
        <v>21</v>
      </c>
      <c r="F541" s="13" t="s">
        <v>35</v>
      </c>
      <c r="G541" s="145">
        <v>44848</v>
      </c>
      <c r="H541" s="18" t="s">
        <v>2090</v>
      </c>
      <c r="I541" s="17">
        <v>44848</v>
      </c>
      <c r="J541" s="19">
        <f>+K541/30</f>
        <v>3.5</v>
      </c>
      <c r="K541" s="19">
        <v>105</v>
      </c>
      <c r="L541" s="20">
        <v>44858</v>
      </c>
      <c r="M541" s="59">
        <v>44926</v>
      </c>
      <c r="N541" s="240">
        <v>8400000</v>
      </c>
      <c r="O541" s="241">
        <f t="shared" si="16"/>
        <v>2400000</v>
      </c>
      <c r="P541" s="84" t="s">
        <v>1988</v>
      </c>
      <c r="Q541" s="23" t="s">
        <v>1635</v>
      </c>
      <c r="R541" s="203" t="s">
        <v>1635</v>
      </c>
      <c r="S541" s="37">
        <v>1576</v>
      </c>
      <c r="T541" s="234">
        <v>8400000</v>
      </c>
    </row>
    <row r="542" spans="1:20" ht="15" customHeight="1" x14ac:dyDescent="0.25">
      <c r="A542" s="13" t="s">
        <v>2091</v>
      </c>
      <c r="B542" s="188" t="s">
        <v>2062</v>
      </c>
      <c r="C542" s="16">
        <v>5</v>
      </c>
      <c r="D542" s="18" t="s">
        <v>2092</v>
      </c>
      <c r="E542" s="40" t="s">
        <v>102</v>
      </c>
      <c r="F542" s="13" t="s">
        <v>35</v>
      </c>
      <c r="G542" s="145">
        <v>44848</v>
      </c>
      <c r="H542" s="18" t="s">
        <v>2093</v>
      </c>
      <c r="I542" s="17">
        <v>44848</v>
      </c>
      <c r="J542" s="19">
        <f>+K542/30</f>
        <v>3.5</v>
      </c>
      <c r="K542" s="19">
        <v>105</v>
      </c>
      <c r="L542" s="20">
        <v>44858</v>
      </c>
      <c r="M542" s="59">
        <v>44926</v>
      </c>
      <c r="N542" s="21">
        <v>8400000</v>
      </c>
      <c r="O542" s="22">
        <f t="shared" si="16"/>
        <v>2400000</v>
      </c>
      <c r="P542" s="242" t="s">
        <v>1988</v>
      </c>
      <c r="Q542" s="23" t="s">
        <v>1635</v>
      </c>
      <c r="R542" s="192" t="s">
        <v>1635</v>
      </c>
      <c r="S542" s="19">
        <v>1577</v>
      </c>
      <c r="T542" s="25">
        <v>8400000</v>
      </c>
    </row>
    <row r="543" spans="1:20" ht="15" customHeight="1" x14ac:dyDescent="0.25">
      <c r="A543" s="42" t="s">
        <v>2094</v>
      </c>
      <c r="B543" s="42" t="s">
        <v>2095</v>
      </c>
      <c r="C543" s="42">
        <v>1</v>
      </c>
      <c r="D543" s="133" t="s">
        <v>2096</v>
      </c>
      <c r="E543" s="181" t="s">
        <v>149</v>
      </c>
      <c r="F543" s="13" t="s">
        <v>35</v>
      </c>
      <c r="G543" s="209">
        <v>44859</v>
      </c>
      <c r="H543" s="133" t="s">
        <v>2097</v>
      </c>
      <c r="I543" s="157">
        <v>44859</v>
      </c>
      <c r="J543" s="210">
        <v>3</v>
      </c>
      <c r="K543" s="210">
        <v>90</v>
      </c>
      <c r="L543" s="211">
        <v>44859</v>
      </c>
      <c r="M543" s="156">
        <v>44926</v>
      </c>
      <c r="N543" s="55">
        <v>9591000</v>
      </c>
      <c r="O543" s="56">
        <f t="shared" si="16"/>
        <v>3197000</v>
      </c>
      <c r="P543" s="203" t="s">
        <v>2098</v>
      </c>
      <c r="Q543" s="118" t="s">
        <v>1635</v>
      </c>
      <c r="R543" s="203" t="s">
        <v>1635</v>
      </c>
      <c r="S543" s="46">
        <v>1583</v>
      </c>
      <c r="T543" s="243">
        <v>9591000</v>
      </c>
    </row>
    <row r="544" spans="1:20" ht="15" customHeight="1" x14ac:dyDescent="0.25">
      <c r="A544" s="13" t="s">
        <v>2099</v>
      </c>
      <c r="B544" s="13" t="s">
        <v>2100</v>
      </c>
      <c r="C544" s="13">
        <v>2</v>
      </c>
      <c r="D544" s="18" t="s">
        <v>2101</v>
      </c>
      <c r="E544" s="40" t="s">
        <v>102</v>
      </c>
      <c r="F544" s="13" t="s">
        <v>35</v>
      </c>
      <c r="G544" s="184">
        <v>44852</v>
      </c>
      <c r="H544" s="70" t="s">
        <v>2102</v>
      </c>
      <c r="I544" s="85">
        <v>44852</v>
      </c>
      <c r="J544" s="37">
        <v>3</v>
      </c>
      <c r="K544" s="37">
        <v>90</v>
      </c>
      <c r="L544" s="69">
        <v>44859</v>
      </c>
      <c r="M544" s="223">
        <v>44926</v>
      </c>
      <c r="N544" s="235">
        <v>16500000</v>
      </c>
      <c r="O544" s="236">
        <f t="shared" si="16"/>
        <v>5500000</v>
      </c>
      <c r="P544" s="213" t="s">
        <v>37</v>
      </c>
      <c r="Q544" s="23" t="s">
        <v>1635</v>
      </c>
      <c r="R544" s="203" t="s">
        <v>1635</v>
      </c>
      <c r="S544" s="19">
        <v>1582</v>
      </c>
      <c r="T544" s="231">
        <v>16500000</v>
      </c>
    </row>
    <row r="545" spans="1:20" ht="15" customHeight="1" x14ac:dyDescent="0.25">
      <c r="A545" s="42" t="s">
        <v>2103</v>
      </c>
      <c r="B545" s="42" t="s">
        <v>2100</v>
      </c>
      <c r="C545" s="42">
        <v>2</v>
      </c>
      <c r="D545" s="133" t="s">
        <v>2104</v>
      </c>
      <c r="E545" s="181" t="s">
        <v>21</v>
      </c>
      <c r="F545" s="13" t="s">
        <v>35</v>
      </c>
      <c r="G545" s="145">
        <v>44853</v>
      </c>
      <c r="H545" s="18" t="s">
        <v>2105</v>
      </c>
      <c r="I545" s="17">
        <v>44853</v>
      </c>
      <c r="J545" s="19">
        <v>3</v>
      </c>
      <c r="K545" s="19">
        <v>90</v>
      </c>
      <c r="L545" s="20">
        <v>44860</v>
      </c>
      <c r="M545" s="59">
        <v>44926</v>
      </c>
      <c r="N545" s="72">
        <v>16500000</v>
      </c>
      <c r="O545" s="73">
        <f t="shared" si="16"/>
        <v>5500000</v>
      </c>
      <c r="P545" s="244" t="s">
        <v>37</v>
      </c>
      <c r="Q545" s="123" t="s">
        <v>1635</v>
      </c>
      <c r="R545" s="203" t="s">
        <v>1635</v>
      </c>
      <c r="S545" s="19">
        <v>1584</v>
      </c>
      <c r="T545" s="231">
        <v>16500000</v>
      </c>
    </row>
    <row r="546" spans="1:20" ht="15" customHeight="1" x14ac:dyDescent="0.25">
      <c r="A546" s="16" t="s">
        <v>2106</v>
      </c>
      <c r="B546" s="13" t="s">
        <v>2106</v>
      </c>
      <c r="C546" s="13">
        <v>1</v>
      </c>
      <c r="D546" s="18" t="s">
        <v>2107</v>
      </c>
      <c r="E546" s="16" t="s">
        <v>67</v>
      </c>
      <c r="F546" s="13" t="s">
        <v>35</v>
      </c>
      <c r="G546" s="184">
        <v>44859</v>
      </c>
      <c r="H546" s="70" t="s">
        <v>2108</v>
      </c>
      <c r="I546" s="85">
        <v>44859</v>
      </c>
      <c r="J546" s="37">
        <f>+K546/30</f>
        <v>2.5</v>
      </c>
      <c r="K546" s="37">
        <v>75</v>
      </c>
      <c r="L546" s="69">
        <v>44860</v>
      </c>
      <c r="M546" s="223">
        <v>44926</v>
      </c>
      <c r="N546" s="21">
        <v>15000000</v>
      </c>
      <c r="O546" s="22">
        <f t="shared" si="16"/>
        <v>6000000</v>
      </c>
      <c r="P546" s="203" t="s">
        <v>267</v>
      </c>
      <c r="Q546" s="23" t="s">
        <v>1635</v>
      </c>
      <c r="R546" s="233" t="s">
        <v>1635</v>
      </c>
      <c r="S546" s="19">
        <v>1585</v>
      </c>
      <c r="T546" s="231">
        <v>15000000</v>
      </c>
    </row>
    <row r="547" spans="1:20" ht="15" customHeight="1" x14ac:dyDescent="0.25">
      <c r="A547" s="13" t="s">
        <v>2109</v>
      </c>
      <c r="B547" s="33" t="s">
        <v>2110</v>
      </c>
      <c r="C547" s="33">
        <v>1</v>
      </c>
      <c r="D547" s="52" t="s">
        <v>2111</v>
      </c>
      <c r="E547" s="16" t="s">
        <v>78</v>
      </c>
      <c r="F547" s="13" t="s">
        <v>35</v>
      </c>
      <c r="G547" s="145">
        <v>44859</v>
      </c>
      <c r="H547" s="18" t="s">
        <v>2112</v>
      </c>
      <c r="I547" s="17">
        <v>44859</v>
      </c>
      <c r="J547" s="19">
        <v>9</v>
      </c>
      <c r="K547" s="19">
        <f>+J547*30</f>
        <v>270</v>
      </c>
      <c r="L547" s="20">
        <v>44875</v>
      </c>
      <c r="M547" s="59">
        <v>45147</v>
      </c>
      <c r="N547" s="237">
        <v>1159785000</v>
      </c>
      <c r="O547" s="238">
        <f t="shared" si="16"/>
        <v>128865000</v>
      </c>
      <c r="P547" s="208" t="s">
        <v>767</v>
      </c>
      <c r="Q547" s="57" t="s">
        <v>1635</v>
      </c>
      <c r="R547" s="203" t="s">
        <v>1635</v>
      </c>
      <c r="S547" s="53">
        <v>1595</v>
      </c>
      <c r="T547" s="245">
        <v>1159785000</v>
      </c>
    </row>
    <row r="548" spans="1:20" ht="15" customHeight="1" x14ac:dyDescent="0.25">
      <c r="A548" s="13" t="s">
        <v>2113</v>
      </c>
      <c r="B548" s="13" t="s">
        <v>2114</v>
      </c>
      <c r="C548" s="13">
        <v>2</v>
      </c>
      <c r="D548" s="18" t="s">
        <v>2115</v>
      </c>
      <c r="E548" s="16" t="s">
        <v>67</v>
      </c>
      <c r="F548" s="13" t="s">
        <v>35</v>
      </c>
      <c r="G548" s="193">
        <v>44860</v>
      </c>
      <c r="H548" s="52" t="s">
        <v>2116</v>
      </c>
      <c r="I548" s="51">
        <v>44860</v>
      </c>
      <c r="J548" s="46">
        <v>3</v>
      </c>
      <c r="K548" s="46">
        <f>+J548*30</f>
        <v>90</v>
      </c>
      <c r="L548" s="54">
        <v>44867</v>
      </c>
      <c r="M548" s="227">
        <v>44926</v>
      </c>
      <c r="N548" s="237">
        <v>5640000</v>
      </c>
      <c r="O548" s="73">
        <f t="shared" si="16"/>
        <v>1880000</v>
      </c>
      <c r="P548" s="14" t="s">
        <v>2117</v>
      </c>
      <c r="Q548" s="148" t="s">
        <v>1635</v>
      </c>
      <c r="R548" s="203" t="s">
        <v>1635</v>
      </c>
      <c r="S548" s="53">
        <v>1593</v>
      </c>
      <c r="T548" s="47">
        <v>5640000</v>
      </c>
    </row>
    <row r="549" spans="1:20" ht="15" customHeight="1" x14ac:dyDescent="0.25">
      <c r="A549" s="13" t="s">
        <v>2118</v>
      </c>
      <c r="B549" s="13" t="s">
        <v>2119</v>
      </c>
      <c r="C549" s="13">
        <v>1</v>
      </c>
      <c r="D549" s="18" t="s">
        <v>2120</v>
      </c>
      <c r="E549" s="40" t="s">
        <v>68</v>
      </c>
      <c r="F549" s="13" t="s">
        <v>35</v>
      </c>
      <c r="G549" s="145">
        <v>44860</v>
      </c>
      <c r="H549" s="18" t="s">
        <v>2121</v>
      </c>
      <c r="I549" s="17">
        <v>44860</v>
      </c>
      <c r="J549" s="19">
        <v>2</v>
      </c>
      <c r="K549" s="19">
        <f>+J549*30</f>
        <v>60</v>
      </c>
      <c r="L549" s="20">
        <v>44865</v>
      </c>
      <c r="M549" s="59">
        <v>44925</v>
      </c>
      <c r="N549" s="246">
        <v>5200000</v>
      </c>
      <c r="O549" s="22">
        <f t="shared" si="16"/>
        <v>2600000</v>
      </c>
      <c r="P549" s="31" t="s">
        <v>2117</v>
      </c>
      <c r="Q549" s="148" t="s">
        <v>1635</v>
      </c>
      <c r="R549" s="203" t="s">
        <v>1635</v>
      </c>
      <c r="S549" s="53">
        <v>1588</v>
      </c>
      <c r="T549" s="47">
        <v>5200000</v>
      </c>
    </row>
    <row r="550" spans="1:20" ht="15" customHeight="1" x14ac:dyDescent="0.25">
      <c r="A550" s="13" t="s">
        <v>2122</v>
      </c>
      <c r="B550" s="13" t="s">
        <v>2123</v>
      </c>
      <c r="C550" s="13">
        <v>2</v>
      </c>
      <c r="D550" s="18" t="s">
        <v>2124</v>
      </c>
      <c r="E550" s="40" t="s">
        <v>68</v>
      </c>
      <c r="F550" s="13" t="s">
        <v>35</v>
      </c>
      <c r="G550" s="145">
        <v>44860</v>
      </c>
      <c r="H550" s="18" t="s">
        <v>2125</v>
      </c>
      <c r="I550" s="17">
        <v>44860</v>
      </c>
      <c r="J550" s="19">
        <v>2</v>
      </c>
      <c r="K550" s="19">
        <f>+J550*30</f>
        <v>60</v>
      </c>
      <c r="L550" s="20">
        <v>44865</v>
      </c>
      <c r="M550" s="59">
        <v>44925</v>
      </c>
      <c r="N550" s="247">
        <v>5200000</v>
      </c>
      <c r="O550" s="22">
        <f t="shared" si="16"/>
        <v>2600000</v>
      </c>
      <c r="P550" s="171" t="s">
        <v>122</v>
      </c>
      <c r="Q550" s="148" t="s">
        <v>1635</v>
      </c>
      <c r="R550" s="203" t="s">
        <v>1635</v>
      </c>
      <c r="S550" s="53">
        <v>1589</v>
      </c>
      <c r="T550" s="47">
        <v>5200000</v>
      </c>
    </row>
    <row r="551" spans="1:20" ht="15" customHeight="1" x14ac:dyDescent="0.25">
      <c r="A551" s="42" t="s">
        <v>2126</v>
      </c>
      <c r="B551" s="42" t="s">
        <v>2127</v>
      </c>
      <c r="C551" s="42">
        <v>1</v>
      </c>
      <c r="D551" s="133" t="s">
        <v>1048</v>
      </c>
      <c r="E551" s="50" t="s">
        <v>2128</v>
      </c>
      <c r="F551" s="13" t="s">
        <v>35</v>
      </c>
      <c r="G551" s="145">
        <v>44860</v>
      </c>
      <c r="H551" s="18" t="s">
        <v>2129</v>
      </c>
      <c r="I551" s="17">
        <v>44860</v>
      </c>
      <c r="J551" s="19">
        <v>3</v>
      </c>
      <c r="K551" s="19">
        <f>+J551*30</f>
        <v>90</v>
      </c>
      <c r="L551" s="69">
        <v>44860</v>
      </c>
      <c r="M551" s="223">
        <v>44926</v>
      </c>
      <c r="N551" s="248">
        <v>18540000</v>
      </c>
      <c r="O551" s="73">
        <f t="shared" si="16"/>
        <v>6180000</v>
      </c>
      <c r="P551" s="171" t="s">
        <v>1020</v>
      </c>
      <c r="Q551" s="249" t="s">
        <v>1635</v>
      </c>
      <c r="R551" s="244" t="s">
        <v>1635</v>
      </c>
      <c r="S551" s="159"/>
      <c r="T551" s="250"/>
    </row>
    <row r="552" spans="1:20" ht="15" customHeight="1" x14ac:dyDescent="0.25">
      <c r="A552" s="29" t="s">
        <v>2130</v>
      </c>
      <c r="B552" s="29" t="s">
        <v>2131</v>
      </c>
      <c r="C552" s="29">
        <v>1</v>
      </c>
      <c r="D552" s="70" t="s">
        <v>2132</v>
      </c>
      <c r="E552" s="68" t="s">
        <v>67</v>
      </c>
      <c r="F552" s="13" t="s">
        <v>35</v>
      </c>
      <c r="G552" s="184">
        <v>44860</v>
      </c>
      <c r="H552" s="70" t="s">
        <v>2133</v>
      </c>
      <c r="I552" s="17">
        <v>44860</v>
      </c>
      <c r="J552" s="19">
        <f>+K552/30</f>
        <v>2.5</v>
      </c>
      <c r="K552" s="19">
        <v>75</v>
      </c>
      <c r="L552" s="20">
        <v>44869</v>
      </c>
      <c r="M552" s="20">
        <v>44926</v>
      </c>
      <c r="N552" s="21">
        <v>11285000</v>
      </c>
      <c r="O552" s="22">
        <f t="shared" si="16"/>
        <v>4514000</v>
      </c>
      <c r="P552" s="14" t="s">
        <v>144</v>
      </c>
      <c r="Q552" s="23" t="s">
        <v>1635</v>
      </c>
      <c r="R552" s="203" t="s">
        <v>1635</v>
      </c>
      <c r="S552" s="19"/>
      <c r="T552" s="25"/>
    </row>
    <row r="553" spans="1:20" ht="15" customHeight="1" x14ac:dyDescent="0.25">
      <c r="A553" s="29" t="s">
        <v>2134</v>
      </c>
      <c r="B553" s="29" t="s">
        <v>2135</v>
      </c>
      <c r="C553" s="29">
        <v>1</v>
      </c>
      <c r="D553" s="70" t="s">
        <v>2136</v>
      </c>
      <c r="E553" s="105" t="s">
        <v>113</v>
      </c>
      <c r="F553" s="13" t="s">
        <v>35</v>
      </c>
      <c r="G553" s="145">
        <v>44861</v>
      </c>
      <c r="H553" s="18" t="s">
        <v>2137</v>
      </c>
      <c r="I553" s="145">
        <v>44861</v>
      </c>
      <c r="J553" s="19">
        <v>3</v>
      </c>
      <c r="K553" s="19">
        <f>+J553*30</f>
        <v>90</v>
      </c>
      <c r="L553" s="20">
        <v>44869</v>
      </c>
      <c r="M553" s="20">
        <v>44926</v>
      </c>
      <c r="N553" s="21">
        <v>11700000</v>
      </c>
      <c r="O553" s="22">
        <f t="shared" si="16"/>
        <v>3900000</v>
      </c>
      <c r="P553" s="14" t="s">
        <v>24</v>
      </c>
      <c r="Q553" s="23" t="s">
        <v>1635</v>
      </c>
      <c r="R553" s="203" t="s">
        <v>1635</v>
      </c>
      <c r="S553" s="19"/>
      <c r="T553" s="25"/>
    </row>
    <row r="554" spans="1:20" ht="15" customHeight="1" x14ac:dyDescent="0.25">
      <c r="A554" s="13" t="s">
        <v>2138</v>
      </c>
      <c r="B554" s="13" t="s">
        <v>2139</v>
      </c>
      <c r="C554" s="13">
        <v>1</v>
      </c>
      <c r="D554" s="18" t="s">
        <v>2140</v>
      </c>
      <c r="E554" s="40" t="s">
        <v>21</v>
      </c>
      <c r="F554" s="13" t="s">
        <v>35</v>
      </c>
      <c r="G554" s="184">
        <v>44861</v>
      </c>
      <c r="H554" s="70" t="s">
        <v>2141</v>
      </c>
      <c r="I554" s="184">
        <v>44861</v>
      </c>
      <c r="J554" s="37">
        <f>+K554/30</f>
        <v>2.5</v>
      </c>
      <c r="K554" s="37">
        <v>75</v>
      </c>
      <c r="L554" s="20">
        <v>44866</v>
      </c>
      <c r="M554" s="20">
        <v>44926</v>
      </c>
      <c r="N554" s="21">
        <v>11285000</v>
      </c>
      <c r="O554" s="22">
        <f t="shared" si="16"/>
        <v>4514000</v>
      </c>
      <c r="P554" s="14" t="s">
        <v>573</v>
      </c>
      <c r="Q554" s="23" t="s">
        <v>1635</v>
      </c>
      <c r="R554" s="203" t="s">
        <v>1635</v>
      </c>
      <c r="S554" s="19"/>
      <c r="T554" s="25"/>
    </row>
    <row r="555" spans="1:20" ht="15" customHeight="1" x14ac:dyDescent="0.25">
      <c r="A555" s="29" t="s">
        <v>2142</v>
      </c>
      <c r="B555" s="29" t="s">
        <v>2143</v>
      </c>
      <c r="C555" s="29">
        <v>6</v>
      </c>
      <c r="D555" s="70" t="s">
        <v>2144</v>
      </c>
      <c r="E555" s="68" t="s">
        <v>78</v>
      </c>
      <c r="F555" s="29" t="s">
        <v>35</v>
      </c>
      <c r="G555" s="184">
        <v>44860</v>
      </c>
      <c r="H555" s="70" t="s">
        <v>2145</v>
      </c>
      <c r="I555" s="85">
        <v>44860</v>
      </c>
      <c r="J555" s="37">
        <v>3</v>
      </c>
      <c r="K555" s="37">
        <f>+J555*30</f>
        <v>90</v>
      </c>
      <c r="L555" s="69">
        <v>44881</v>
      </c>
      <c r="M555" s="69">
        <v>44926</v>
      </c>
      <c r="N555" s="72">
        <v>5640000</v>
      </c>
      <c r="O555" s="73">
        <f t="shared" si="16"/>
        <v>1880000</v>
      </c>
      <c r="P555" s="35" t="s">
        <v>2117</v>
      </c>
      <c r="Q555" s="91" t="s">
        <v>1635</v>
      </c>
      <c r="R555" s="244" t="s">
        <v>1635</v>
      </c>
      <c r="S555" s="210"/>
      <c r="T555" s="250"/>
    </row>
    <row r="556" spans="1:20" ht="15" customHeight="1" x14ac:dyDescent="0.25">
      <c r="A556" s="33" t="s">
        <v>2146</v>
      </c>
      <c r="B556" s="33" t="s">
        <v>2147</v>
      </c>
      <c r="C556" s="33">
        <v>2</v>
      </c>
      <c r="D556" s="52" t="s">
        <v>2148</v>
      </c>
      <c r="E556" s="34" t="s">
        <v>113</v>
      </c>
      <c r="F556" s="33" t="s">
        <v>35</v>
      </c>
      <c r="G556" s="193">
        <v>44860</v>
      </c>
      <c r="H556" s="52" t="s">
        <v>2149</v>
      </c>
      <c r="I556" s="209">
        <v>44860</v>
      </c>
      <c r="J556" s="210">
        <v>3</v>
      </c>
      <c r="K556" s="210">
        <f>+J556*30</f>
        <v>90</v>
      </c>
      <c r="L556" s="54">
        <v>44869</v>
      </c>
      <c r="M556" s="54">
        <v>44926</v>
      </c>
      <c r="N556" s="55">
        <v>5640000</v>
      </c>
      <c r="O556" s="56">
        <f t="shared" si="16"/>
        <v>1880000</v>
      </c>
      <c r="P556" s="39" t="s">
        <v>2117</v>
      </c>
      <c r="Q556" s="140" t="s">
        <v>1635</v>
      </c>
      <c r="R556" s="251" t="s">
        <v>1635</v>
      </c>
      <c r="S556" s="46"/>
      <c r="T556" s="47"/>
    </row>
    <row r="557" spans="1:20" ht="15" customHeight="1" x14ac:dyDescent="0.25">
      <c r="A557" s="29" t="s">
        <v>2150</v>
      </c>
      <c r="B557" s="29" t="s">
        <v>2151</v>
      </c>
      <c r="C557" s="29">
        <v>1</v>
      </c>
      <c r="D557" s="70" t="s">
        <v>1313</v>
      </c>
      <c r="E557" s="30" t="s">
        <v>152</v>
      </c>
      <c r="F557" s="29" t="s">
        <v>35</v>
      </c>
      <c r="G557" s="184">
        <v>44866</v>
      </c>
      <c r="H557" s="70" t="s">
        <v>2152</v>
      </c>
      <c r="I557" s="184">
        <v>44866</v>
      </c>
      <c r="J557" s="37">
        <v>2</v>
      </c>
      <c r="K557" s="37">
        <f>+J557*30</f>
        <v>60</v>
      </c>
      <c r="L557" s="69">
        <v>44874</v>
      </c>
      <c r="M557" s="69">
        <v>44926</v>
      </c>
      <c r="N557" s="72">
        <v>9028000</v>
      </c>
      <c r="O557" s="73">
        <f t="shared" si="16"/>
        <v>4514000</v>
      </c>
      <c r="P557" s="35" t="s">
        <v>1988</v>
      </c>
      <c r="Q557" s="91" t="s">
        <v>1635</v>
      </c>
      <c r="R557" s="244" t="s">
        <v>1635</v>
      </c>
      <c r="S557" s="159"/>
      <c r="T557" s="252"/>
    </row>
    <row r="558" spans="1:20" ht="15" customHeight="1" x14ac:dyDescent="0.25">
      <c r="A558" s="33" t="s">
        <v>2153</v>
      </c>
      <c r="B558" s="33" t="s">
        <v>2154</v>
      </c>
      <c r="C558" s="33">
        <v>1</v>
      </c>
      <c r="D558" s="52" t="s">
        <v>550</v>
      </c>
      <c r="E558" s="33" t="s">
        <v>67</v>
      </c>
      <c r="F558" s="33" t="s">
        <v>35</v>
      </c>
      <c r="G558" s="193">
        <v>44875</v>
      </c>
      <c r="H558" s="52" t="s">
        <v>2155</v>
      </c>
      <c r="I558" s="193">
        <v>44875</v>
      </c>
      <c r="J558" s="46">
        <f>+K558/30</f>
        <v>1.5</v>
      </c>
      <c r="K558" s="46">
        <v>45</v>
      </c>
      <c r="L558" s="54">
        <v>44875</v>
      </c>
      <c r="M558" s="54">
        <v>44926</v>
      </c>
      <c r="N558" s="55">
        <v>18750000</v>
      </c>
      <c r="O558" s="56">
        <f t="shared" si="16"/>
        <v>12500000</v>
      </c>
      <c r="P558" s="39" t="s">
        <v>460</v>
      </c>
      <c r="Q558" s="140" t="s">
        <v>1635</v>
      </c>
      <c r="R558" s="251" t="s">
        <v>1635</v>
      </c>
      <c r="S558" s="159"/>
      <c r="T558" s="252"/>
    </row>
    <row r="559" spans="1:20" ht="15" customHeight="1" x14ac:dyDescent="0.25">
      <c r="A559" s="13" t="s">
        <v>2156</v>
      </c>
      <c r="B559" s="13" t="s">
        <v>2157</v>
      </c>
      <c r="C559" s="13">
        <v>4</v>
      </c>
      <c r="D559" s="18" t="s">
        <v>2158</v>
      </c>
      <c r="E559" s="27" t="s">
        <v>152</v>
      </c>
      <c r="F559" s="13" t="s">
        <v>35</v>
      </c>
      <c r="G559" s="145">
        <v>44873</v>
      </c>
      <c r="H559" s="18" t="s">
        <v>2159</v>
      </c>
      <c r="I559" s="145">
        <v>44873</v>
      </c>
      <c r="J559" s="19">
        <v>2</v>
      </c>
      <c r="K559" s="19">
        <f t="shared" ref="K559:K569" si="17">+J559*30</f>
        <v>60</v>
      </c>
      <c r="L559" s="20">
        <v>44876</v>
      </c>
      <c r="M559" s="20">
        <v>44926</v>
      </c>
      <c r="N559" s="21">
        <v>4800000</v>
      </c>
      <c r="O559" s="22">
        <f t="shared" si="16"/>
        <v>2400000</v>
      </c>
      <c r="P559" s="14" t="s">
        <v>1988</v>
      </c>
      <c r="Q559" s="23" t="s">
        <v>1635</v>
      </c>
      <c r="R559" s="203" t="s">
        <v>1635</v>
      </c>
      <c r="S559" s="19"/>
      <c r="T559" s="25"/>
    </row>
    <row r="560" spans="1:20" ht="15" customHeight="1" x14ac:dyDescent="0.25">
      <c r="A560" s="13" t="s">
        <v>2160</v>
      </c>
      <c r="B560" s="13" t="s">
        <v>2161</v>
      </c>
      <c r="C560" s="13">
        <v>1</v>
      </c>
      <c r="D560" s="18" t="s">
        <v>2162</v>
      </c>
      <c r="E560" s="27" t="s">
        <v>152</v>
      </c>
      <c r="F560" s="13" t="s">
        <v>35</v>
      </c>
      <c r="G560" s="184">
        <v>44869</v>
      </c>
      <c r="H560" s="70" t="s">
        <v>2163</v>
      </c>
      <c r="I560" s="184">
        <v>44869</v>
      </c>
      <c r="J560" s="37">
        <v>2</v>
      </c>
      <c r="K560" s="37">
        <f t="shared" si="17"/>
        <v>60</v>
      </c>
      <c r="L560" s="20">
        <v>44876</v>
      </c>
      <c r="M560" s="20">
        <v>44926</v>
      </c>
      <c r="N560" s="21">
        <v>4800000</v>
      </c>
      <c r="O560" s="22">
        <f t="shared" si="16"/>
        <v>2400000</v>
      </c>
      <c r="P560" s="14" t="s">
        <v>1988</v>
      </c>
      <c r="Q560" s="23" t="s">
        <v>1635</v>
      </c>
      <c r="R560" s="203" t="s">
        <v>1635</v>
      </c>
      <c r="S560" s="46"/>
      <c r="T560" s="243"/>
    </row>
    <row r="561" spans="1:20" ht="15" customHeight="1" x14ac:dyDescent="0.25">
      <c r="A561" s="13" t="s">
        <v>2164</v>
      </c>
      <c r="B561" s="13" t="s">
        <v>2165</v>
      </c>
      <c r="C561" s="13">
        <v>1</v>
      </c>
      <c r="D561" s="18" t="s">
        <v>486</v>
      </c>
      <c r="E561" s="27" t="s">
        <v>102</v>
      </c>
      <c r="F561" s="13" t="s">
        <v>35</v>
      </c>
      <c r="G561" s="145">
        <v>44869</v>
      </c>
      <c r="H561" s="18" t="s">
        <v>2166</v>
      </c>
      <c r="I561" s="17">
        <v>44869</v>
      </c>
      <c r="J561" s="19">
        <v>2</v>
      </c>
      <c r="K561" s="19">
        <f t="shared" si="17"/>
        <v>60</v>
      </c>
      <c r="L561" s="20">
        <v>44876</v>
      </c>
      <c r="M561" s="20">
        <v>44926</v>
      </c>
      <c r="N561" s="21">
        <v>4800000</v>
      </c>
      <c r="O561" s="22">
        <f t="shared" si="16"/>
        <v>2400000</v>
      </c>
      <c r="P561" s="14" t="s">
        <v>109</v>
      </c>
      <c r="Q561" s="23" t="s">
        <v>1635</v>
      </c>
      <c r="R561" s="203" t="s">
        <v>1635</v>
      </c>
      <c r="S561" s="19"/>
      <c r="T561" s="243"/>
    </row>
    <row r="562" spans="1:20" ht="15" customHeight="1" x14ac:dyDescent="0.25">
      <c r="A562" s="13" t="s">
        <v>2167</v>
      </c>
      <c r="B562" s="13" t="s">
        <v>2168</v>
      </c>
      <c r="C562" s="13">
        <v>6</v>
      </c>
      <c r="D562" s="18" t="s">
        <v>2169</v>
      </c>
      <c r="E562" s="13" t="s">
        <v>114</v>
      </c>
      <c r="F562" s="13" t="s">
        <v>35</v>
      </c>
      <c r="G562" s="145">
        <v>44874</v>
      </c>
      <c r="H562" s="18" t="s">
        <v>2170</v>
      </c>
      <c r="I562" s="17">
        <v>44874</v>
      </c>
      <c r="J562" s="19">
        <v>4</v>
      </c>
      <c r="K562" s="19">
        <f t="shared" si="17"/>
        <v>120</v>
      </c>
      <c r="L562" s="20">
        <v>44881</v>
      </c>
      <c r="M562" s="20">
        <v>44635</v>
      </c>
      <c r="N562" s="21">
        <v>249677587</v>
      </c>
      <c r="O562" s="22">
        <f t="shared" si="16"/>
        <v>62419396.75</v>
      </c>
      <c r="P562" s="26" t="s">
        <v>85</v>
      </c>
      <c r="Q562" s="23" t="s">
        <v>1635</v>
      </c>
      <c r="R562" s="203" t="s">
        <v>1635</v>
      </c>
      <c r="S562" s="19"/>
      <c r="T562" s="243"/>
    </row>
    <row r="563" spans="1:20" ht="15" customHeight="1" x14ac:dyDescent="0.25">
      <c r="A563" s="13" t="s">
        <v>2171</v>
      </c>
      <c r="B563" s="13" t="s">
        <v>2172</v>
      </c>
      <c r="C563" s="13">
        <v>6</v>
      </c>
      <c r="D563" s="18" t="s">
        <v>2173</v>
      </c>
      <c r="E563" s="13" t="s">
        <v>114</v>
      </c>
      <c r="F563" s="13" t="s">
        <v>35</v>
      </c>
      <c r="G563" s="145">
        <v>44875</v>
      </c>
      <c r="H563" s="18" t="s">
        <v>2174</v>
      </c>
      <c r="I563" s="17">
        <v>44875</v>
      </c>
      <c r="J563" s="19">
        <v>4</v>
      </c>
      <c r="K563" s="19">
        <f t="shared" si="17"/>
        <v>120</v>
      </c>
      <c r="L563" s="20">
        <v>44881</v>
      </c>
      <c r="M563" s="20">
        <v>44635</v>
      </c>
      <c r="N563" s="21">
        <v>242580798</v>
      </c>
      <c r="O563" s="22">
        <f t="shared" si="16"/>
        <v>60645199.5</v>
      </c>
      <c r="P563" s="26" t="s">
        <v>85</v>
      </c>
      <c r="Q563" s="23" t="s">
        <v>1635</v>
      </c>
      <c r="R563" s="203" t="s">
        <v>1635</v>
      </c>
      <c r="S563" s="46"/>
      <c r="T563" s="243"/>
    </row>
    <row r="564" spans="1:20" ht="15" customHeight="1" x14ac:dyDescent="0.25">
      <c r="A564" s="13" t="s">
        <v>2175</v>
      </c>
      <c r="B564" s="13" t="s">
        <v>2176</v>
      </c>
      <c r="C564" s="13">
        <v>1</v>
      </c>
      <c r="D564" s="18" t="s">
        <v>533</v>
      </c>
      <c r="E564" s="27" t="s">
        <v>68</v>
      </c>
      <c r="F564" s="13" t="s">
        <v>35</v>
      </c>
      <c r="G564" s="184">
        <v>44874</v>
      </c>
      <c r="H564" s="18" t="s">
        <v>2177</v>
      </c>
      <c r="I564" s="17">
        <v>44874</v>
      </c>
      <c r="J564" s="19">
        <v>2</v>
      </c>
      <c r="K564" s="19">
        <f t="shared" si="17"/>
        <v>60</v>
      </c>
      <c r="L564" s="54">
        <v>44880</v>
      </c>
      <c r="M564" s="54">
        <v>44926</v>
      </c>
      <c r="N564" s="189">
        <v>9028000</v>
      </c>
      <c r="O564" s="236">
        <f t="shared" si="16"/>
        <v>4514000</v>
      </c>
      <c r="P564" s="208" t="s">
        <v>2178</v>
      </c>
      <c r="Q564" s="253" t="s">
        <v>1635</v>
      </c>
      <c r="R564" s="251" t="s">
        <v>1635</v>
      </c>
      <c r="S564" s="46"/>
      <c r="T564" s="243"/>
    </row>
    <row r="565" spans="1:20" ht="15" customHeight="1" x14ac:dyDescent="0.25">
      <c r="A565" s="29" t="s">
        <v>2179</v>
      </c>
      <c r="B565" s="29" t="s">
        <v>2180</v>
      </c>
      <c r="C565" s="29">
        <v>1</v>
      </c>
      <c r="D565" s="70" t="s">
        <v>843</v>
      </c>
      <c r="E565" s="30" t="s">
        <v>113</v>
      </c>
      <c r="F565" s="29" t="s">
        <v>35</v>
      </c>
      <c r="G565" s="184">
        <v>44874</v>
      </c>
      <c r="H565" s="219" t="s">
        <v>2181</v>
      </c>
      <c r="I565" s="85">
        <v>44874</v>
      </c>
      <c r="J565" s="37">
        <v>2</v>
      </c>
      <c r="K565" s="37">
        <f t="shared" si="17"/>
        <v>60</v>
      </c>
      <c r="L565" s="69">
        <v>44880</v>
      </c>
      <c r="M565" s="223">
        <v>44926</v>
      </c>
      <c r="N565" s="72">
        <v>14106000</v>
      </c>
      <c r="O565" s="73">
        <f t="shared" si="16"/>
        <v>7053000</v>
      </c>
      <c r="P565" s="35" t="s">
        <v>2182</v>
      </c>
      <c r="Q565" s="91" t="s">
        <v>1635</v>
      </c>
      <c r="R565" s="254" t="s">
        <v>1635</v>
      </c>
      <c r="S565" s="210"/>
      <c r="T565" s="252"/>
    </row>
    <row r="566" spans="1:20" ht="15" customHeight="1" x14ac:dyDescent="0.25">
      <c r="A566" s="13" t="s">
        <v>2183</v>
      </c>
      <c r="B566" s="13" t="s">
        <v>2184</v>
      </c>
      <c r="C566" s="13">
        <v>6</v>
      </c>
      <c r="D566" s="18" t="s">
        <v>2185</v>
      </c>
      <c r="E566" s="13" t="s">
        <v>114</v>
      </c>
      <c r="F566" s="13" t="s">
        <v>35</v>
      </c>
      <c r="G566" s="17">
        <v>44873</v>
      </c>
      <c r="H566" s="18" t="s">
        <v>2186</v>
      </c>
      <c r="I566" s="17">
        <v>44873</v>
      </c>
      <c r="J566" s="19">
        <v>4</v>
      </c>
      <c r="K566" s="19">
        <f t="shared" si="17"/>
        <v>120</v>
      </c>
      <c r="L566" s="20">
        <v>44881</v>
      </c>
      <c r="M566" s="20">
        <v>44635</v>
      </c>
      <c r="N566" s="21">
        <v>124274502</v>
      </c>
      <c r="O566" s="22">
        <f t="shared" si="16"/>
        <v>31068625.5</v>
      </c>
      <c r="P566" s="26" t="s">
        <v>85</v>
      </c>
      <c r="Q566" s="23" t="s">
        <v>1635</v>
      </c>
      <c r="R566" s="203" t="s">
        <v>1635</v>
      </c>
      <c r="S566" s="19">
        <v>1613</v>
      </c>
      <c r="T566" s="25">
        <v>124274502</v>
      </c>
    </row>
    <row r="567" spans="1:20" ht="15" customHeight="1" x14ac:dyDescent="0.25">
      <c r="A567" s="13" t="s">
        <v>2187</v>
      </c>
      <c r="B567" s="13" t="s">
        <v>2188</v>
      </c>
      <c r="C567" s="13">
        <v>6</v>
      </c>
      <c r="D567" s="18" t="s">
        <v>2189</v>
      </c>
      <c r="E567" s="13" t="s">
        <v>114</v>
      </c>
      <c r="F567" s="13" t="s">
        <v>35</v>
      </c>
      <c r="G567" s="17">
        <v>44876</v>
      </c>
      <c r="H567" s="18" t="s">
        <v>2190</v>
      </c>
      <c r="I567" s="17">
        <v>44876</v>
      </c>
      <c r="J567" s="19">
        <v>4</v>
      </c>
      <c r="K567" s="19">
        <f t="shared" si="17"/>
        <v>120</v>
      </c>
      <c r="L567" s="20">
        <v>44881</v>
      </c>
      <c r="M567" s="20">
        <v>44635</v>
      </c>
      <c r="N567" s="21">
        <v>45181980</v>
      </c>
      <c r="O567" s="22">
        <f t="shared" si="16"/>
        <v>11295495</v>
      </c>
      <c r="P567" s="26" t="s">
        <v>85</v>
      </c>
      <c r="Q567" s="23" t="s">
        <v>1635</v>
      </c>
      <c r="R567" s="203" t="s">
        <v>1635</v>
      </c>
      <c r="S567" s="19"/>
      <c r="T567" s="25"/>
    </row>
    <row r="568" spans="1:20" ht="15" customHeight="1" x14ac:dyDescent="0.25">
      <c r="A568" s="13" t="s">
        <v>2191</v>
      </c>
      <c r="B568" s="13" t="s">
        <v>2192</v>
      </c>
      <c r="C568" s="13">
        <v>2</v>
      </c>
      <c r="D568" s="18" t="s">
        <v>2193</v>
      </c>
      <c r="E568" s="13" t="s">
        <v>67</v>
      </c>
      <c r="F568" s="13" t="s">
        <v>35</v>
      </c>
      <c r="G568" s="17">
        <v>44869</v>
      </c>
      <c r="H568" s="18" t="s">
        <v>2194</v>
      </c>
      <c r="I568" s="17">
        <v>44869</v>
      </c>
      <c r="J568" s="19">
        <v>3</v>
      </c>
      <c r="K568" s="19">
        <f t="shared" si="17"/>
        <v>90</v>
      </c>
      <c r="L568" s="20">
        <v>44876</v>
      </c>
      <c r="M568" s="20">
        <v>44926</v>
      </c>
      <c r="N568" s="21">
        <v>11124000</v>
      </c>
      <c r="O568" s="22">
        <f t="shared" si="16"/>
        <v>3708000</v>
      </c>
      <c r="P568" s="14" t="s">
        <v>1817</v>
      </c>
      <c r="Q568" s="23" t="s">
        <v>1635</v>
      </c>
      <c r="R568" s="203" t="s">
        <v>1635</v>
      </c>
      <c r="S568" s="19"/>
      <c r="T568" s="25"/>
    </row>
    <row r="569" spans="1:20" ht="15" customHeight="1" x14ac:dyDescent="0.25">
      <c r="A569" s="13" t="s">
        <v>2195</v>
      </c>
      <c r="B569" s="13" t="s">
        <v>2196</v>
      </c>
      <c r="C569" s="13">
        <v>4</v>
      </c>
      <c r="D569" s="18" t="s">
        <v>755</v>
      </c>
      <c r="E569" s="27" t="s">
        <v>21</v>
      </c>
      <c r="F569" s="13" t="s">
        <v>35</v>
      </c>
      <c r="G569" s="17">
        <v>44873</v>
      </c>
      <c r="H569" s="18" t="s">
        <v>2197</v>
      </c>
      <c r="I569" s="17">
        <v>44873</v>
      </c>
      <c r="J569" s="19">
        <v>2</v>
      </c>
      <c r="K569" s="19">
        <f t="shared" si="17"/>
        <v>60</v>
      </c>
      <c r="L569" s="20">
        <v>44876</v>
      </c>
      <c r="M569" s="20">
        <v>44926</v>
      </c>
      <c r="N569" s="21">
        <v>4944000</v>
      </c>
      <c r="O569" s="22">
        <f t="shared" si="16"/>
        <v>2472000</v>
      </c>
      <c r="P569" s="14" t="s">
        <v>356</v>
      </c>
      <c r="Q569" s="23" t="s">
        <v>1635</v>
      </c>
      <c r="R569" s="203" t="s">
        <v>1635</v>
      </c>
      <c r="S569" s="19"/>
      <c r="T569" s="25"/>
    </row>
    <row r="570" spans="1:20" ht="15" customHeight="1" x14ac:dyDescent="0.25">
      <c r="A570" s="13" t="s">
        <v>2198</v>
      </c>
      <c r="B570" s="13" t="s">
        <v>2199</v>
      </c>
      <c r="C570" s="13">
        <v>1</v>
      </c>
      <c r="D570" s="18" t="s">
        <v>249</v>
      </c>
      <c r="E570" s="13" t="s">
        <v>67</v>
      </c>
      <c r="F570" s="13" t="s">
        <v>35</v>
      </c>
      <c r="G570" s="17">
        <v>44876</v>
      </c>
      <c r="H570" s="18" t="s">
        <v>2200</v>
      </c>
      <c r="I570" s="17">
        <v>44876</v>
      </c>
      <c r="J570" s="19">
        <v>2</v>
      </c>
      <c r="K570" s="19">
        <f>+J570*30</f>
        <v>60</v>
      </c>
      <c r="L570" s="20">
        <v>44881</v>
      </c>
      <c r="M570" s="20">
        <v>44926</v>
      </c>
      <c r="N570" s="21">
        <v>7416000</v>
      </c>
      <c r="O570" s="22">
        <f t="shared" si="16"/>
        <v>3708000</v>
      </c>
      <c r="P570" s="14" t="s">
        <v>2201</v>
      </c>
      <c r="Q570" s="23" t="s">
        <v>1635</v>
      </c>
      <c r="R570" s="203" t="s">
        <v>1635</v>
      </c>
      <c r="S570" s="19"/>
      <c r="T570" s="25"/>
    </row>
  </sheetData>
  <mergeCells count="2">
    <mergeCell ref="A1:H1"/>
    <mergeCell ref="I1:T1"/>
  </mergeCells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contratacion</dc:creator>
  <cp:keywords/>
  <dc:description/>
  <cp:lastModifiedBy>Jarol Felipe Arias Muñoz</cp:lastModifiedBy>
  <cp:revision/>
  <dcterms:created xsi:type="dcterms:W3CDTF">2022-01-13T17:27:53Z</dcterms:created>
  <dcterms:modified xsi:type="dcterms:W3CDTF">2022-11-29T15:58:08Z</dcterms:modified>
  <cp:category/>
  <cp:contentStatus/>
</cp:coreProperties>
</file>